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825"/>
  </bookViews>
  <sheets>
    <sheet name="Sheet1" sheetId="1" r:id="rId1"/>
  </sheets>
  <definedNames>
    <definedName name="_xlnm._FilterDatabase" localSheetId="0" hidden="1">Sheet1!$A$6:$X$40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<sst xmlns="http://schemas.openxmlformats.org/spreadsheetml/2006/main" count="3394" uniqueCount="1214">
  <si>
    <t>武江区“房地一体”宅基地和集体建设用地登记发证公告表</t>
  </si>
  <si>
    <t>(公示日期：2024年01月31日-2024年02月26日)</t>
  </si>
  <si>
    <t>编号：116</t>
  </si>
  <si>
    <t>不动产登记机构：（盖章）</t>
  </si>
  <si>
    <t>单位：平方米（保留两位小数）</t>
  </si>
  <si>
    <t>序号</t>
  </si>
  <si>
    <t>宗地代码</t>
  </si>
  <si>
    <t>权利人情况</t>
  </si>
  <si>
    <t>权籍调查情况</t>
  </si>
  <si>
    <t>首次登记情况</t>
  </si>
  <si>
    <t>备注</t>
  </si>
  <si>
    <t>权利人姓名</t>
  </si>
  <si>
    <t>性别</t>
  </si>
  <si>
    <t>身份证号</t>
  </si>
  <si>
    <t>共有共用权利人情况</t>
  </si>
  <si>
    <t>不动产坐落</t>
  </si>
  <si>
    <t>权利类型</t>
  </si>
  <si>
    <t>宗地面积</t>
  </si>
  <si>
    <t>建筑面积</t>
  </si>
  <si>
    <t>房屋幢号</t>
  </si>
  <si>
    <t>总套数</t>
  </si>
  <si>
    <t>总层数</t>
  </si>
  <si>
    <t>所在层</t>
  </si>
  <si>
    <t>房屋结构</t>
  </si>
  <si>
    <t>竣工时间</t>
  </si>
  <si>
    <t>墙体归属</t>
  </si>
  <si>
    <t>用途</t>
  </si>
  <si>
    <t>批准登记面积</t>
  </si>
  <si>
    <t>超出合法面积</t>
  </si>
  <si>
    <t>土地</t>
  </si>
  <si>
    <t>房屋</t>
  </si>
  <si>
    <t>1</t>
  </si>
  <si>
    <t>440203003012JC04001</t>
  </si>
  <si>
    <t>陈悦年</t>
  </si>
  <si>
    <t>男性</t>
  </si>
  <si>
    <t>440202********0614</t>
  </si>
  <si>
    <t>/</t>
  </si>
  <si>
    <t>广东省韶关市武江区龙归镇后坪村委会后坪村</t>
  </si>
  <si>
    <t>宅基地使用权及房屋所有权</t>
  </si>
  <si>
    <t>109.71</t>
  </si>
  <si>
    <t>255.06</t>
  </si>
  <si>
    <t>0001</t>
  </si>
  <si>
    <t>3</t>
  </si>
  <si>
    <t>1-3</t>
  </si>
  <si>
    <t>钢筋混凝土结构</t>
  </si>
  <si>
    <t>2013年01月01日</t>
  </si>
  <si>
    <t>东：自有墙
南：自有墙
西：自有墙
北：自有墙</t>
  </si>
  <si>
    <t>宅基地</t>
  </si>
  <si>
    <t>成套住宅</t>
  </si>
  <si>
    <t>2</t>
  </si>
  <si>
    <t>440203003012JC04002</t>
  </si>
  <si>
    <t>陈继谭</t>
  </si>
  <si>
    <t>440221********5913</t>
  </si>
  <si>
    <t>85.34</t>
  </si>
  <si>
    <t>混合结构</t>
  </si>
  <si>
    <t>2010年01月01日</t>
  </si>
  <si>
    <t>440203003012JC04003</t>
  </si>
  <si>
    <t>陈丁丘</t>
  </si>
  <si>
    <t>女性</t>
  </si>
  <si>
    <t>440221********5929</t>
  </si>
  <si>
    <t>85.63</t>
  </si>
  <si>
    <t>4</t>
  </si>
  <si>
    <t>440203003012JC04004</t>
  </si>
  <si>
    <t>曹春林</t>
  </si>
  <si>
    <t>440203********8610</t>
  </si>
  <si>
    <t>113.69</t>
  </si>
  <si>
    <t>5</t>
  </si>
  <si>
    <t>440203003012JC04005</t>
  </si>
  <si>
    <t>吴亚京</t>
  </si>
  <si>
    <t>440203********8627</t>
  </si>
  <si>
    <t>141.16</t>
  </si>
  <si>
    <t>砖木结构</t>
  </si>
  <si>
    <t>1990年01月01日</t>
  </si>
  <si>
    <t>6</t>
  </si>
  <si>
    <t>440203001015JC10239</t>
  </si>
  <si>
    <t>吕均永</t>
  </si>
  <si>
    <t>440225********6614</t>
  </si>
  <si>
    <t>共同所有</t>
  </si>
  <si>
    <t>广东省韶关市武江区西河镇塘湾村委会塘湾新村</t>
  </si>
  <si>
    <t>125.84</t>
  </si>
  <si>
    <t>431.43</t>
  </si>
  <si>
    <t>2019年01月01日</t>
  </si>
  <si>
    <t>吕杉兵</t>
  </si>
  <si>
    <t>440203********2719</t>
  </si>
  <si>
    <t>7</t>
  </si>
  <si>
    <t>440203001025JC50161</t>
  </si>
  <si>
    <t>张新富</t>
  </si>
  <si>
    <t>440203********6711</t>
  </si>
  <si>
    <t>广东省韶关市武江区西河镇大村村委会张屋岭</t>
  </si>
  <si>
    <t>132.67</t>
  </si>
  <si>
    <t>320.09</t>
  </si>
  <si>
    <t>1995年01月01日</t>
  </si>
  <si>
    <t>8</t>
  </si>
  <si>
    <t>440203001025JC50261</t>
  </si>
  <si>
    <t>邓亚冬</t>
  </si>
  <si>
    <t>440203********272X</t>
  </si>
  <si>
    <t>广东省韶关市武江区西河镇大村村委会下村</t>
  </si>
  <si>
    <t>216.11</t>
  </si>
  <si>
    <t>445.77</t>
  </si>
  <si>
    <t>1-2</t>
  </si>
  <si>
    <t>2017年01月01日</t>
  </si>
  <si>
    <t>9</t>
  </si>
  <si>
    <t>440203001025JC50572</t>
  </si>
  <si>
    <t>何日旺</t>
  </si>
  <si>
    <t>80.16</t>
  </si>
  <si>
    <t>394.83</t>
  </si>
  <si>
    <t>1-4</t>
  </si>
  <si>
    <t>何杰伟</t>
  </si>
  <si>
    <t>440203********6718</t>
  </si>
  <si>
    <t>10</t>
  </si>
  <si>
    <t>440203001002JC00443</t>
  </si>
  <si>
    <t>林世权</t>
  </si>
  <si>
    <t>440203********2714</t>
  </si>
  <si>
    <t>广东省韶关市武江区西河镇黄塱村委会黄塱村</t>
  </si>
  <si>
    <t>85.06</t>
  </si>
  <si>
    <t>206.76</t>
  </si>
  <si>
    <t>2006年01月01日</t>
  </si>
  <si>
    <t>11</t>
  </si>
  <si>
    <t>440203001002JC00521</t>
  </si>
  <si>
    <t>范炳连</t>
  </si>
  <si>
    <t>440203********2722</t>
  </si>
  <si>
    <t>78.14</t>
  </si>
  <si>
    <t>218.15</t>
  </si>
  <si>
    <t>2020年01月01日</t>
  </si>
  <si>
    <t>12</t>
  </si>
  <si>
    <t>440203001007JC00192</t>
  </si>
  <si>
    <t>邹博琰</t>
  </si>
  <si>
    <t>440203********2736</t>
  </si>
  <si>
    <t>广东省韶关市武江区西河镇马屋村丘屋小组</t>
  </si>
  <si>
    <t>127.10</t>
  </si>
  <si>
    <t>1980年01月01日</t>
  </si>
  <si>
    <t>邹博鸿</t>
  </si>
  <si>
    <t>440203********2732</t>
  </si>
  <si>
    <t>13</t>
  </si>
  <si>
    <t>440203001007JC00208</t>
  </si>
  <si>
    <t>郭玉其</t>
  </si>
  <si>
    <t>440203********271X</t>
  </si>
  <si>
    <t>162.02</t>
  </si>
  <si>
    <t>443.48</t>
  </si>
  <si>
    <t>郭远洋</t>
  </si>
  <si>
    <t>440203********2715</t>
  </si>
  <si>
    <t>14</t>
  </si>
  <si>
    <t>440203001007JC00216</t>
  </si>
  <si>
    <t>丘志华</t>
  </si>
  <si>
    <t>440203********2711</t>
  </si>
  <si>
    <t>广东省韶关市武江区西河镇马屋村三队</t>
  </si>
  <si>
    <t>278.61</t>
  </si>
  <si>
    <t>729.92</t>
  </si>
  <si>
    <t>丘志勇</t>
  </si>
  <si>
    <t>丘志深</t>
  </si>
  <si>
    <t>440203********2731</t>
  </si>
  <si>
    <t>15</t>
  </si>
  <si>
    <t>440203001007JC00232</t>
  </si>
  <si>
    <t>丘志源</t>
  </si>
  <si>
    <t>440203********2737</t>
  </si>
  <si>
    <t>107.45</t>
  </si>
  <si>
    <t>252.18</t>
  </si>
  <si>
    <t>2005年01月01日</t>
  </si>
  <si>
    <t>丘志辉</t>
  </si>
  <si>
    <t>440203********2716</t>
  </si>
  <si>
    <t>16</t>
  </si>
  <si>
    <t>440203001007JC01002</t>
  </si>
  <si>
    <t>杨源青</t>
  </si>
  <si>
    <t>广东省韶关市武江区西河镇马屋村杨屋小组</t>
  </si>
  <si>
    <t>176.18</t>
  </si>
  <si>
    <t>404.57</t>
  </si>
  <si>
    <t>2012年01月01日</t>
  </si>
  <si>
    <t>杨立谊</t>
  </si>
  <si>
    <t>17</t>
  </si>
  <si>
    <t>440203003005JC02096</t>
  </si>
  <si>
    <t>陈锡来</t>
  </si>
  <si>
    <t>440203********8619</t>
  </si>
  <si>
    <t>广东省韶关市武江区龙归镇坳头村委会坳头村5队</t>
  </si>
  <si>
    <t>97.65</t>
  </si>
  <si>
    <t>312.02</t>
  </si>
  <si>
    <t>2006年02月15日</t>
  </si>
  <si>
    <t>陈锡定</t>
  </si>
  <si>
    <t>440221********5916</t>
  </si>
  <si>
    <t>陈名现</t>
  </si>
  <si>
    <t>440203********8618</t>
  </si>
  <si>
    <t>18</t>
  </si>
  <si>
    <t>440203003005JC02118</t>
  </si>
  <si>
    <t>陈锡参</t>
  </si>
  <si>
    <t>440221********5912</t>
  </si>
  <si>
    <t>广东省韶关市武江区龙归镇坳头村委会坳头村</t>
  </si>
  <si>
    <t>63.85</t>
  </si>
  <si>
    <t>218.89</t>
  </si>
  <si>
    <t>2005年08月15日</t>
  </si>
  <si>
    <t>陈锡东</t>
  </si>
  <si>
    <t>19</t>
  </si>
  <si>
    <t>440203003005JC02289</t>
  </si>
  <si>
    <t>潘明锦</t>
  </si>
  <si>
    <t>440203********8658</t>
  </si>
  <si>
    <t>95.07</t>
  </si>
  <si>
    <t>305.69</t>
  </si>
  <si>
    <t>2013年08月15日</t>
  </si>
  <si>
    <t>潘明鹤</t>
  </si>
  <si>
    <t>440203********8615</t>
  </si>
  <si>
    <t>潘明朗</t>
  </si>
  <si>
    <t>440203********8611</t>
  </si>
  <si>
    <t>20</t>
  </si>
  <si>
    <t>440203003005JC02322</t>
  </si>
  <si>
    <t>陈锡义</t>
  </si>
  <si>
    <t>89.09</t>
  </si>
  <si>
    <t>193.31</t>
  </si>
  <si>
    <t>2004年07月09日</t>
  </si>
  <si>
    <t>陈剑新</t>
  </si>
  <si>
    <t>440221********5935</t>
  </si>
  <si>
    <t>21</t>
  </si>
  <si>
    <t>440203003005JC03037</t>
  </si>
  <si>
    <t>潘寿东</t>
  </si>
  <si>
    <t>440203********861X</t>
  </si>
  <si>
    <t>广东省韶关市武江区龙归镇坳头村委会企岭脚村</t>
  </si>
  <si>
    <t>138.84</t>
  </si>
  <si>
    <t>314.16</t>
  </si>
  <si>
    <t>2018年10月01日</t>
  </si>
  <si>
    <t>潘康应</t>
  </si>
  <si>
    <t>440221********5934</t>
  </si>
  <si>
    <t>22</t>
  </si>
  <si>
    <t>440203003005JC03715</t>
  </si>
  <si>
    <t>褟娥</t>
  </si>
  <si>
    <t>440203********8626</t>
  </si>
  <si>
    <t>116.28</t>
  </si>
  <si>
    <t>376.98</t>
  </si>
  <si>
    <t>2020年09月15日</t>
  </si>
  <si>
    <t>陈来胜</t>
  </si>
  <si>
    <t>23</t>
  </si>
  <si>
    <t>440203003005JC50005</t>
  </si>
  <si>
    <t>黄观娥</t>
  </si>
  <si>
    <t>440221********5963</t>
  </si>
  <si>
    <t>广东省韶关市武江区龙归镇坳头村委会坳头村六队</t>
  </si>
  <si>
    <t>94.60</t>
  </si>
  <si>
    <t>217.09</t>
  </si>
  <si>
    <t>2014年10月18日</t>
  </si>
  <si>
    <t>陈名新</t>
  </si>
  <si>
    <t>440221********5932</t>
  </si>
  <si>
    <t>24</t>
  </si>
  <si>
    <t>440203003012JC02086</t>
  </si>
  <si>
    <t>曹源先</t>
  </si>
  <si>
    <t>440221********5915</t>
  </si>
  <si>
    <t>广东省韶关市武江区龙归镇后坪村委会后坪二队</t>
  </si>
  <si>
    <t>110.64</t>
  </si>
  <si>
    <t>354.12</t>
  </si>
  <si>
    <t>2010年11月20日</t>
  </si>
  <si>
    <t>曹福先</t>
  </si>
  <si>
    <t>440221********5977</t>
  </si>
  <si>
    <t>25</t>
  </si>
  <si>
    <t>440203003012JC02108</t>
  </si>
  <si>
    <t>曹永成</t>
  </si>
  <si>
    <t>广东省韶关市武江区龙归镇后坪村委会后坪一队</t>
  </si>
  <si>
    <t>104.56</t>
  </si>
  <si>
    <t>227.38</t>
  </si>
  <si>
    <t>2014年01月01日</t>
  </si>
  <si>
    <t>曹德顺</t>
  </si>
  <si>
    <t>26</t>
  </si>
  <si>
    <t>440203003012JC02241</t>
  </si>
  <si>
    <t>曹永生</t>
  </si>
  <si>
    <t>440221********5938</t>
  </si>
  <si>
    <t>广东省韶关市武江区龙归镇后坪村委会后坪四队</t>
  </si>
  <si>
    <t>74.35</t>
  </si>
  <si>
    <t>209.15</t>
  </si>
  <si>
    <t>2015年08月18日</t>
  </si>
  <si>
    <t>曹东生</t>
  </si>
  <si>
    <t>27</t>
  </si>
  <si>
    <t>440203003012JC02336</t>
  </si>
  <si>
    <t>曹四林</t>
  </si>
  <si>
    <t>114.40</t>
  </si>
  <si>
    <t>271.60</t>
  </si>
  <si>
    <t>2011年05月20日</t>
  </si>
  <si>
    <t>曹其太</t>
  </si>
  <si>
    <t>440221********5998</t>
  </si>
  <si>
    <t>28</t>
  </si>
  <si>
    <t>440203003012JC02705</t>
  </si>
  <si>
    <t>陈继合</t>
  </si>
  <si>
    <t>广东省韶关市武江区龙归镇后坪村委会带头村</t>
  </si>
  <si>
    <t>92.27</t>
  </si>
  <si>
    <t>349.41</t>
  </si>
  <si>
    <t>2014年06月01日</t>
  </si>
  <si>
    <t>陈继影</t>
  </si>
  <si>
    <t>陈继品</t>
  </si>
  <si>
    <t>440221********5914</t>
  </si>
  <si>
    <t>29</t>
  </si>
  <si>
    <t>440203003012JC02746</t>
  </si>
  <si>
    <t>陈智新</t>
  </si>
  <si>
    <t>440221********5937</t>
  </si>
  <si>
    <t>78.86</t>
  </si>
  <si>
    <t>166.76</t>
  </si>
  <si>
    <t>2011年06月01日</t>
  </si>
  <si>
    <t>陈宏新</t>
  </si>
  <si>
    <t>440221********5910</t>
  </si>
  <si>
    <t>30</t>
  </si>
  <si>
    <t>440203003012JC02768</t>
  </si>
  <si>
    <t>陈发新</t>
  </si>
  <si>
    <t>117.45</t>
  </si>
  <si>
    <t>371.62</t>
  </si>
  <si>
    <t>陈小伙</t>
  </si>
  <si>
    <t>440221********591X</t>
  </si>
  <si>
    <t>31</t>
  </si>
  <si>
    <t>440203003012JC53182</t>
  </si>
  <si>
    <t>曹有华</t>
  </si>
  <si>
    <t>60.51</t>
  </si>
  <si>
    <t>100.79</t>
  </si>
  <si>
    <t>1997年06月20日</t>
  </si>
  <si>
    <t>曹有发</t>
  </si>
  <si>
    <t>440221********5918</t>
  </si>
  <si>
    <t>32</t>
  </si>
  <si>
    <t>440203003012JC53231</t>
  </si>
  <si>
    <t>曹其彪</t>
  </si>
  <si>
    <t>440221********5952</t>
  </si>
  <si>
    <t>广东省韶关市武江区龙归镇后坪村委会后坪三队</t>
  </si>
  <si>
    <t>90.91</t>
  </si>
  <si>
    <t>214.46</t>
  </si>
  <si>
    <t>2017年06月01日</t>
  </si>
  <si>
    <t>曹其林</t>
  </si>
  <si>
    <t>440221********5950</t>
  </si>
  <si>
    <t>33</t>
  </si>
  <si>
    <t>440203003008JC00093</t>
  </si>
  <si>
    <t>龚国存</t>
  </si>
  <si>
    <t>440203********8639</t>
  </si>
  <si>
    <t>广东省韶关市武江区龙归镇留村村委会留村一队</t>
  </si>
  <si>
    <t>109.38</t>
  </si>
  <si>
    <t>389.64</t>
  </si>
  <si>
    <t>2014年08月08日</t>
  </si>
  <si>
    <t>龚国银</t>
  </si>
  <si>
    <t>34</t>
  </si>
  <si>
    <t>440203003008JC00309</t>
  </si>
  <si>
    <t>龚国忠</t>
  </si>
  <si>
    <t>广东省韶关市武江区龙归镇留村村委会留村十一队</t>
  </si>
  <si>
    <t>117.08</t>
  </si>
  <si>
    <t>515.53</t>
  </si>
  <si>
    <t>2016年11月08日</t>
  </si>
  <si>
    <t>龚志育</t>
  </si>
  <si>
    <t>440221********5931</t>
  </si>
  <si>
    <t>龚志敬</t>
  </si>
  <si>
    <t>35</t>
  </si>
  <si>
    <t>440203003008JC01428</t>
  </si>
  <si>
    <t>黄耀福</t>
  </si>
  <si>
    <t>440203********8614</t>
  </si>
  <si>
    <t>广东省韶关市武江区龙归镇留村村委会水冲坪4队</t>
  </si>
  <si>
    <t>108.89</t>
  </si>
  <si>
    <t>520.40</t>
  </si>
  <si>
    <t>2015年05月01日</t>
  </si>
  <si>
    <t>黄耀欢</t>
  </si>
  <si>
    <t>440203********8632</t>
  </si>
  <si>
    <t>36</t>
  </si>
  <si>
    <t>440203003014JC02466</t>
  </si>
  <si>
    <t>邱春雷</t>
  </si>
  <si>
    <t>440221********5718</t>
  </si>
  <si>
    <t>广东省韶关市武江区龙归镇盘村村委会多田老屋</t>
  </si>
  <si>
    <t>94.04</t>
  </si>
  <si>
    <t>188.23</t>
  </si>
  <si>
    <t>1990年06月25日</t>
  </si>
  <si>
    <t>邱春何</t>
  </si>
  <si>
    <t>440203********1510</t>
  </si>
  <si>
    <t>37</t>
  </si>
  <si>
    <t>440203003014JC03092</t>
  </si>
  <si>
    <t>邓敏</t>
  </si>
  <si>
    <t>440221********5716</t>
  </si>
  <si>
    <t>广东省韶关市武江区龙归镇盘村村委会新邓屋</t>
  </si>
  <si>
    <t>142.63</t>
  </si>
  <si>
    <t>454.59</t>
  </si>
  <si>
    <t>2010年05月01日</t>
  </si>
  <si>
    <t>邓维德</t>
  </si>
  <si>
    <t>440221********571X</t>
  </si>
  <si>
    <t>邓维伙</t>
  </si>
  <si>
    <t>440221********5734</t>
  </si>
  <si>
    <t>38</t>
  </si>
  <si>
    <t>440203003014JC03135</t>
  </si>
  <si>
    <t>邓兆辉</t>
  </si>
  <si>
    <t>440221********5710</t>
  </si>
  <si>
    <t>广东省韶关市武江区龙归镇盘村村委会老邓屋46号</t>
  </si>
  <si>
    <t>127.83</t>
  </si>
  <si>
    <t>265.18</t>
  </si>
  <si>
    <t>2007年01月01日</t>
  </si>
  <si>
    <t>邓兆汉</t>
  </si>
  <si>
    <t>440221********5737</t>
  </si>
  <si>
    <t>39</t>
  </si>
  <si>
    <t>440203003014JC83841</t>
  </si>
  <si>
    <t>丘兆泰</t>
  </si>
  <si>
    <t>50.15</t>
  </si>
  <si>
    <t>103.91</t>
  </si>
  <si>
    <t>1992年07月06日</t>
  </si>
  <si>
    <t>邱伯意</t>
  </si>
  <si>
    <t>40</t>
  </si>
  <si>
    <t>440203003014JC83844</t>
  </si>
  <si>
    <t>邓维规</t>
  </si>
  <si>
    <t>440221********5714</t>
  </si>
  <si>
    <t>广东省韶关市武江区龙归镇盘村村委会老邓屋29号</t>
  </si>
  <si>
    <t>111.89</t>
  </si>
  <si>
    <t>241.36</t>
  </si>
  <si>
    <t>2017年08月20日</t>
  </si>
  <si>
    <t>邓维敏</t>
  </si>
  <si>
    <t>440221********5717</t>
  </si>
  <si>
    <t>41</t>
  </si>
  <si>
    <t>440203003014JC83845</t>
  </si>
  <si>
    <t>邓维整</t>
  </si>
  <si>
    <t>广东省韶关市武江区龙归镇盘村村委会老邓屋30号</t>
  </si>
  <si>
    <t>87.10</t>
  </si>
  <si>
    <t>187.26</t>
  </si>
  <si>
    <t>邓维产</t>
  </si>
  <si>
    <t>440221********5719</t>
  </si>
  <si>
    <t>42</t>
  </si>
  <si>
    <t>440203003014JC83851</t>
  </si>
  <si>
    <t>邓志坚</t>
  </si>
  <si>
    <t>440221********5712</t>
  </si>
  <si>
    <t>广东省韶关市武江区龙归镇盘村村委会老邓屋12号之一</t>
  </si>
  <si>
    <t>119.57</t>
  </si>
  <si>
    <t>284.59</t>
  </si>
  <si>
    <t>2017年08月25日</t>
  </si>
  <si>
    <t>邓志云</t>
  </si>
  <si>
    <t>43</t>
  </si>
  <si>
    <t>440203003011JC50721</t>
  </si>
  <si>
    <t>谢荣金</t>
  </si>
  <si>
    <t>440221********5911</t>
  </si>
  <si>
    <t>广东省韶关市武江区龙归镇社主村委会社主二队203号</t>
  </si>
  <si>
    <t>100.28</t>
  </si>
  <si>
    <t>331.79</t>
  </si>
  <si>
    <t>1998年05月01日</t>
  </si>
  <si>
    <t>谢荣军</t>
  </si>
  <si>
    <t>44</t>
  </si>
  <si>
    <t>440203001006JC00046</t>
  </si>
  <si>
    <t>余金发</t>
  </si>
  <si>
    <t>440203********2718</t>
  </si>
  <si>
    <t>广东省韶关市武江区西河镇下坑村委会上坝小组503队1号</t>
  </si>
  <si>
    <t>139.21</t>
  </si>
  <si>
    <t>565.29</t>
  </si>
  <si>
    <t>2013年08月01日</t>
  </si>
  <si>
    <t>余智豪</t>
  </si>
  <si>
    <t>45</t>
  </si>
  <si>
    <t>440203003004JC02097</t>
  </si>
  <si>
    <t>林发寿</t>
  </si>
  <si>
    <t>广东省韶关市武江区龙归镇奇石村委会林屋村</t>
  </si>
  <si>
    <t>86.13</t>
  </si>
  <si>
    <t>323.31</t>
  </si>
  <si>
    <t>2011年01月01日</t>
  </si>
  <si>
    <t>林发琼</t>
  </si>
  <si>
    <t>46</t>
  </si>
  <si>
    <t>440203003002JC73968</t>
  </si>
  <si>
    <t>肖维强</t>
  </si>
  <si>
    <t>440221********593X</t>
  </si>
  <si>
    <t>广东省韶关市武江区龙归镇续源村委会园石片</t>
  </si>
  <si>
    <t>313.64</t>
  </si>
  <si>
    <t>肖维军</t>
  </si>
  <si>
    <t>47</t>
  </si>
  <si>
    <t>440203003002JC73971</t>
  </si>
  <si>
    <t>肖维周</t>
  </si>
  <si>
    <t>112.48</t>
  </si>
  <si>
    <t>301.66</t>
  </si>
  <si>
    <t>潘日娣</t>
  </si>
  <si>
    <t>440221********5945</t>
  </si>
  <si>
    <t>48</t>
  </si>
  <si>
    <t>440203003002JC74078</t>
  </si>
  <si>
    <t>潘启根</t>
  </si>
  <si>
    <t>广东省韶关市武江区龙归镇续源村委会欧山片</t>
  </si>
  <si>
    <t>97.32</t>
  </si>
  <si>
    <t>213.27</t>
  </si>
  <si>
    <t>2016年01月01日</t>
  </si>
  <si>
    <t>冯再香</t>
  </si>
  <si>
    <t>440203********8625</t>
  </si>
  <si>
    <t>49</t>
  </si>
  <si>
    <t>440203001025JC00090</t>
  </si>
  <si>
    <t>朱亚五</t>
  </si>
  <si>
    <t>440203********2746</t>
  </si>
  <si>
    <t>广东省韶关市武江区西河镇村头村委会村头村</t>
  </si>
  <si>
    <t>74.02</t>
  </si>
  <si>
    <t>164.12</t>
  </si>
  <si>
    <t>50</t>
  </si>
  <si>
    <t>440203001025JC00092</t>
  </si>
  <si>
    <t>朱良娣</t>
  </si>
  <si>
    <t>440203********2721</t>
  </si>
  <si>
    <t>135.45</t>
  </si>
  <si>
    <t>469.44</t>
  </si>
  <si>
    <t>51</t>
  </si>
  <si>
    <t>440203001025JC00094</t>
  </si>
  <si>
    <t>朱浩新</t>
  </si>
  <si>
    <t>440203********6713</t>
  </si>
  <si>
    <t>96.18</t>
  </si>
  <si>
    <t>234.80</t>
  </si>
  <si>
    <t>52</t>
  </si>
  <si>
    <t>440203001025JC00488</t>
  </si>
  <si>
    <t>朱浩洋</t>
  </si>
  <si>
    <t>440203********6717</t>
  </si>
  <si>
    <t>159.08</t>
  </si>
  <si>
    <t>341.72</t>
  </si>
  <si>
    <t>1986年01月01日</t>
  </si>
  <si>
    <t>53</t>
  </si>
  <si>
    <t>440203001025JC00490</t>
  </si>
  <si>
    <t>朱瑞波</t>
  </si>
  <si>
    <t>440203********6738</t>
  </si>
  <si>
    <t>119.30</t>
  </si>
  <si>
    <t>539.68</t>
  </si>
  <si>
    <t>54</t>
  </si>
  <si>
    <t>440203001025JC00571</t>
  </si>
  <si>
    <t>朱喜云</t>
  </si>
  <si>
    <t>440203********676X</t>
  </si>
  <si>
    <t>158.91</t>
  </si>
  <si>
    <t>320.77</t>
  </si>
  <si>
    <t>2003年01月01日</t>
  </si>
  <si>
    <t>55</t>
  </si>
  <si>
    <t>440203001025JC00572</t>
  </si>
  <si>
    <t>李细兰</t>
  </si>
  <si>
    <t>440203********2728</t>
  </si>
  <si>
    <t>96.39</t>
  </si>
  <si>
    <t>220.17</t>
  </si>
  <si>
    <t>56</t>
  </si>
  <si>
    <t>440203001025JC10047</t>
  </si>
  <si>
    <t>杨连娇</t>
  </si>
  <si>
    <t>440203********2720</t>
  </si>
  <si>
    <t>115.54</t>
  </si>
  <si>
    <t>587.82</t>
  </si>
  <si>
    <t>57</t>
  </si>
  <si>
    <t>440203001025JC10050</t>
  </si>
  <si>
    <t>刘继华</t>
  </si>
  <si>
    <t>90.00</t>
  </si>
  <si>
    <t>420.34</t>
  </si>
  <si>
    <t>58</t>
  </si>
  <si>
    <t>440203001025JC10055</t>
  </si>
  <si>
    <t>朱智立</t>
  </si>
  <si>
    <t>85.79</t>
  </si>
  <si>
    <t>175.16</t>
  </si>
  <si>
    <t>2004年01月01日</t>
  </si>
  <si>
    <t>59</t>
  </si>
  <si>
    <t>440203001025JC10056</t>
  </si>
  <si>
    <t>朱瑞金</t>
  </si>
  <si>
    <t>103.01</t>
  </si>
  <si>
    <t>440.93</t>
  </si>
  <si>
    <t>2018年01月01日</t>
  </si>
  <si>
    <t>60</t>
  </si>
  <si>
    <t>440203001013JC02022</t>
  </si>
  <si>
    <t>彭晓丽</t>
  </si>
  <si>
    <t>广东省韶关市武江区西河镇朝阳村委会上窑村58号</t>
  </si>
  <si>
    <t>120.51</t>
  </si>
  <si>
    <t>515.86</t>
  </si>
  <si>
    <t>2008年01月01日</t>
  </si>
  <si>
    <t>彭晓勋</t>
  </si>
  <si>
    <t>440203********274X</t>
  </si>
  <si>
    <t>61</t>
  </si>
  <si>
    <t>440203001013JC02038</t>
  </si>
  <si>
    <t>彭意</t>
  </si>
  <si>
    <t>广东省韶关市武江区西河镇朝阳村委会上窑村200号</t>
  </si>
  <si>
    <t>89.22</t>
  </si>
  <si>
    <t>393.52</t>
  </si>
  <si>
    <t>彭煜</t>
  </si>
  <si>
    <t>440203********2712</t>
  </si>
  <si>
    <t>62</t>
  </si>
  <si>
    <t>440203001013JC02095</t>
  </si>
  <si>
    <t>彭喆英</t>
  </si>
  <si>
    <t>440203********2742</t>
  </si>
  <si>
    <t>广东省韶关市武江区西河镇朝阳村委会上窑村68号</t>
  </si>
  <si>
    <t>74.13</t>
  </si>
  <si>
    <t>357.32</t>
  </si>
  <si>
    <t>1-5</t>
  </si>
  <si>
    <t>2001年01月01日</t>
  </si>
  <si>
    <t>黄汶栋</t>
  </si>
  <si>
    <t>440203********1533</t>
  </si>
  <si>
    <t>63</t>
  </si>
  <si>
    <t>440203001016JC04160</t>
  </si>
  <si>
    <t>梁运儿</t>
  </si>
  <si>
    <t>440203********2729</t>
  </si>
  <si>
    <t>广东省韶关市武江区西河镇朝阳村委会横冲山41号</t>
  </si>
  <si>
    <t>90.73</t>
  </si>
  <si>
    <t>184.98</t>
  </si>
  <si>
    <t>1996年01月01日</t>
  </si>
  <si>
    <t>梁子金</t>
  </si>
  <si>
    <t>440203********2727</t>
  </si>
  <si>
    <t>64</t>
  </si>
  <si>
    <t>440203001017JC03044</t>
  </si>
  <si>
    <t>黄德全</t>
  </si>
  <si>
    <t>广东省韶关市武江区西河镇朝阳村委会武江北路351号</t>
  </si>
  <si>
    <t>179.81</t>
  </si>
  <si>
    <t>342.10</t>
  </si>
  <si>
    <t>马伟萍</t>
  </si>
  <si>
    <t>65</t>
  </si>
  <si>
    <t>440203001017JC03113</t>
  </si>
  <si>
    <t>陈绍和</t>
  </si>
  <si>
    <t>440203********2734</t>
  </si>
  <si>
    <t>广东省韶关市武江区西河镇朝阳村委会武江北路263号</t>
  </si>
  <si>
    <t>83.79</t>
  </si>
  <si>
    <t>311.11</t>
  </si>
  <si>
    <t>陈振标</t>
  </si>
  <si>
    <t>66</t>
  </si>
  <si>
    <t>440203001017JC03158</t>
  </si>
  <si>
    <t>黄健乐</t>
  </si>
  <si>
    <t>440202********0635</t>
  </si>
  <si>
    <t>广东省韶关市武江区西河镇朝阳村委会武江北路206号</t>
  </si>
  <si>
    <t>52.06</t>
  </si>
  <si>
    <t>195.06</t>
  </si>
  <si>
    <t>1993年01月01日</t>
  </si>
  <si>
    <t>黄健婷</t>
  </si>
  <si>
    <t>440203********1826</t>
  </si>
  <si>
    <t>67</t>
  </si>
  <si>
    <t>440203001013JC02006</t>
  </si>
  <si>
    <t>骆胜飞</t>
  </si>
  <si>
    <t>440203********273X</t>
  </si>
  <si>
    <t>广东省韶关市武江区西河镇朝阳村委会上窑村98号</t>
  </si>
  <si>
    <t>82.58</t>
  </si>
  <si>
    <t>625.07</t>
  </si>
  <si>
    <t>1-8</t>
  </si>
  <si>
    <t>300.00</t>
  </si>
  <si>
    <t>骆新茂</t>
  </si>
  <si>
    <t>440203********2710</t>
  </si>
  <si>
    <t>68</t>
  </si>
  <si>
    <t>440203001013JC02041</t>
  </si>
  <si>
    <t>彭伟吉</t>
  </si>
  <si>
    <t>广东省韶关市武江区西河镇朝阳村委会上窑村59号</t>
  </si>
  <si>
    <t>101.54</t>
  </si>
  <si>
    <t>646.80</t>
  </si>
  <si>
    <t>1-6</t>
  </si>
  <si>
    <t>彭丽梅</t>
  </si>
  <si>
    <t>440203********2726</t>
  </si>
  <si>
    <t>69</t>
  </si>
  <si>
    <t>440203001013JC02061</t>
  </si>
  <si>
    <t>彭启福</t>
  </si>
  <si>
    <t>广东省韶关市武江区西河镇朝阳村委会上窑村32-1号</t>
  </si>
  <si>
    <t>35.30</t>
  </si>
  <si>
    <t>281.04</t>
  </si>
  <si>
    <t>1-7</t>
  </si>
  <si>
    <t>174.92</t>
  </si>
  <si>
    <t>彭启能</t>
  </si>
  <si>
    <t>70</t>
  </si>
  <si>
    <t>440203001013JC02079</t>
  </si>
  <si>
    <t>彭石润</t>
  </si>
  <si>
    <t>440203********182x</t>
  </si>
  <si>
    <t>广东省韶关市武江区西河镇朝阳村委会上窑村30号</t>
  </si>
  <si>
    <t>133.30</t>
  </si>
  <si>
    <t>898.17</t>
  </si>
  <si>
    <t>林丽敏</t>
  </si>
  <si>
    <t>71</t>
  </si>
  <si>
    <t>440203001013JC02098</t>
  </si>
  <si>
    <t>肖永有</t>
  </si>
  <si>
    <t>广东省韶关市武江区西河镇朝阳村委会上窑村86号</t>
  </si>
  <si>
    <t>129.89</t>
  </si>
  <si>
    <t>927.04</t>
  </si>
  <si>
    <t>肖翔</t>
  </si>
  <si>
    <t>440203********2730</t>
  </si>
  <si>
    <t>72</t>
  </si>
  <si>
    <t>440203001013JC02104</t>
  </si>
  <si>
    <t>邱顺兰</t>
  </si>
  <si>
    <t>440224********0286</t>
  </si>
  <si>
    <t>广东省韶关市武江区西河镇朝阳村委会上窑村205号</t>
  </si>
  <si>
    <t>78.74</t>
  </si>
  <si>
    <t>613.22</t>
  </si>
  <si>
    <t>2009年01月01日</t>
  </si>
  <si>
    <t>彭钰敏</t>
  </si>
  <si>
    <t>440203********2723</t>
  </si>
  <si>
    <t>73</t>
  </si>
  <si>
    <t>440203001013JC02105</t>
  </si>
  <si>
    <t>彭献平</t>
  </si>
  <si>
    <t>广东省韶关市武江区西河镇朝阳村委会上窑村252号</t>
  </si>
  <si>
    <t>58.45</t>
  </si>
  <si>
    <t>452.88</t>
  </si>
  <si>
    <t>299.27</t>
  </si>
  <si>
    <t>肖细妹</t>
  </si>
  <si>
    <t>440203********2724</t>
  </si>
  <si>
    <t>彭春梅</t>
  </si>
  <si>
    <t>74</t>
  </si>
  <si>
    <t>440203001013JC02106</t>
  </si>
  <si>
    <t>彭启乐</t>
  </si>
  <si>
    <t>440203********2713</t>
  </si>
  <si>
    <t>广东省韶关市武江区西河镇朝阳村委会上窑村105号</t>
  </si>
  <si>
    <t>104.49</t>
  </si>
  <si>
    <t>684.40</t>
  </si>
  <si>
    <t>彭献光</t>
  </si>
  <si>
    <t>何新㚱</t>
  </si>
  <si>
    <t>75</t>
  </si>
  <si>
    <t>440203001013JC02176</t>
  </si>
  <si>
    <t>肖永富</t>
  </si>
  <si>
    <t>广东省韶关市武江区西河镇朝阳村委会上窑村207号</t>
  </si>
  <si>
    <t>70.69</t>
  </si>
  <si>
    <t>425.42</t>
  </si>
  <si>
    <t>肖永福</t>
  </si>
  <si>
    <t>梁艳兰</t>
  </si>
  <si>
    <t>76</t>
  </si>
  <si>
    <t>440203001013JC02177</t>
  </si>
  <si>
    <t>肖丁雄</t>
  </si>
  <si>
    <t>广东省韶关市武江区西河镇朝阳村委会上窑村142号</t>
  </si>
  <si>
    <t>70.71</t>
  </si>
  <si>
    <t>444.14</t>
  </si>
  <si>
    <t>肖杰斌</t>
  </si>
  <si>
    <t>77</t>
  </si>
  <si>
    <t>440203001013JC02179</t>
  </si>
  <si>
    <t>陈杰文</t>
  </si>
  <si>
    <t>广东省韶关市武江区西河镇朝阳村委会上窑村143号</t>
  </si>
  <si>
    <t>186.89</t>
  </si>
  <si>
    <t>1280.54</t>
  </si>
  <si>
    <t>陈杰峰</t>
  </si>
  <si>
    <t>78</t>
  </si>
  <si>
    <t>440203001013JC02271</t>
  </si>
  <si>
    <t>彭启超</t>
  </si>
  <si>
    <t>440203********2757</t>
  </si>
  <si>
    <t>广东省韶关市武江区西河镇朝阳村委会惠民北路428号</t>
  </si>
  <si>
    <t>235.09</t>
  </si>
  <si>
    <t>2663.80</t>
  </si>
  <si>
    <t>1-10</t>
  </si>
  <si>
    <t>刘运娣</t>
  </si>
  <si>
    <t>440203********2725</t>
  </si>
  <si>
    <t>彭新雄</t>
  </si>
  <si>
    <t>440203********1837</t>
  </si>
  <si>
    <t>彭献伦</t>
  </si>
  <si>
    <t>440203********1832</t>
  </si>
  <si>
    <t>谢细娇</t>
  </si>
  <si>
    <t>440221********4725</t>
  </si>
  <si>
    <t>79</t>
  </si>
  <si>
    <t>440203001016JC04103</t>
  </si>
  <si>
    <t>张小年</t>
  </si>
  <si>
    <t>广东省韶关市武江区西河镇朝阳村委会志福新村157号</t>
  </si>
  <si>
    <t>91.27</t>
  </si>
  <si>
    <t>717.64</t>
  </si>
  <si>
    <t>张杰</t>
  </si>
  <si>
    <t>80</t>
  </si>
  <si>
    <t>440203001016JC04107</t>
  </si>
  <si>
    <t>张日华</t>
  </si>
  <si>
    <t>广东省韶关市武江区西河镇朝阳村委会志福新村152号</t>
  </si>
  <si>
    <t>84.28</t>
  </si>
  <si>
    <t>612.15</t>
  </si>
  <si>
    <t>张明超</t>
  </si>
  <si>
    <t>81</t>
  </si>
  <si>
    <t>440203001016JC04118</t>
  </si>
  <si>
    <t>彭新妹</t>
  </si>
  <si>
    <t>广东省韶关市武江区西河镇朝阳村委会志福新村31号</t>
  </si>
  <si>
    <t>84.24</t>
  </si>
  <si>
    <t>561.31</t>
  </si>
  <si>
    <t>张伟强</t>
  </si>
  <si>
    <t>440203********6210</t>
  </si>
  <si>
    <t>82</t>
  </si>
  <si>
    <t>440203001016JC04136</t>
  </si>
  <si>
    <t>彭国胜</t>
  </si>
  <si>
    <t>440203********2792</t>
  </si>
  <si>
    <t>广东省韶关市武江区西河镇朝阳村委会志福新村89号</t>
  </si>
  <si>
    <t>81.52</t>
  </si>
  <si>
    <t>581.16</t>
  </si>
  <si>
    <t>83</t>
  </si>
  <si>
    <t>440203001016JC04148</t>
  </si>
  <si>
    <t>曾海金</t>
  </si>
  <si>
    <t>440223********0725</t>
  </si>
  <si>
    <t>广东省韶关市武江区西河镇朝阳村委会志福新村129号</t>
  </si>
  <si>
    <t>80.20</t>
  </si>
  <si>
    <t>435.19</t>
  </si>
  <si>
    <t>吴志坚</t>
  </si>
  <si>
    <t>84</t>
  </si>
  <si>
    <t>440203001017JC03033</t>
  </si>
  <si>
    <t>黄葵有</t>
  </si>
  <si>
    <t>广东省韶关市武江区西河镇朝阳村委会武江北路345号</t>
  </si>
  <si>
    <t>85.13</t>
  </si>
  <si>
    <t>500.69</t>
  </si>
  <si>
    <t>2000年01月01日</t>
  </si>
  <si>
    <t>黄炜森</t>
  </si>
  <si>
    <t>85</t>
  </si>
  <si>
    <t>440203001017JC03156</t>
  </si>
  <si>
    <t>邓俊杰</t>
  </si>
  <si>
    <t>440203********2717</t>
  </si>
  <si>
    <t>广东省韶关市武江区西河镇朝阳村委会武江北路</t>
  </si>
  <si>
    <t>97.68</t>
  </si>
  <si>
    <t>569.01</t>
  </si>
  <si>
    <t>邓俊威</t>
  </si>
  <si>
    <t>86</t>
  </si>
  <si>
    <t>440203001017JC20030</t>
  </si>
  <si>
    <t>张娥娣</t>
  </si>
  <si>
    <t>440228********562X</t>
  </si>
  <si>
    <t>广东省韶关市武江区西河镇武江北路241号</t>
  </si>
  <si>
    <t>157.34</t>
  </si>
  <si>
    <t>1127.28</t>
  </si>
  <si>
    <t>李丽云</t>
  </si>
  <si>
    <t>李艳君</t>
  </si>
  <si>
    <t>李永强</t>
  </si>
  <si>
    <t>李洪杰</t>
  </si>
  <si>
    <t>87</t>
  </si>
  <si>
    <t>440203004006JC00132</t>
  </si>
  <si>
    <t>胡心强</t>
  </si>
  <si>
    <t>440221********5516</t>
  </si>
  <si>
    <t>广东省韶关市武江区江湾镇胡屋村委会胡屋二队53号</t>
  </si>
  <si>
    <t>95.67</t>
  </si>
  <si>
    <t>336.75</t>
  </si>
  <si>
    <t>胡言活</t>
  </si>
  <si>
    <t>88</t>
  </si>
  <si>
    <t>440203004006JC00457</t>
  </si>
  <si>
    <t>刘福娣</t>
  </si>
  <si>
    <t>440221********6026</t>
  </si>
  <si>
    <t>广东省韶关市武江区江湾镇胡屋村委会白石村32号</t>
  </si>
  <si>
    <t>143.48</t>
  </si>
  <si>
    <t>293.93</t>
  </si>
  <si>
    <t>江先灵</t>
  </si>
  <si>
    <t>440221********5519</t>
  </si>
  <si>
    <t>江先明</t>
  </si>
  <si>
    <t>440221********5511</t>
  </si>
  <si>
    <t>89</t>
  </si>
  <si>
    <t>440203004004JC00736</t>
  </si>
  <si>
    <t>江阳立</t>
  </si>
  <si>
    <t>440221********5510</t>
  </si>
  <si>
    <t>广东省韶关市武江区江湾镇湖洋村委会江屋村</t>
  </si>
  <si>
    <t>30.09</t>
  </si>
  <si>
    <t>90</t>
  </si>
  <si>
    <t>440203004003JC00762</t>
  </si>
  <si>
    <t>邹冬娇</t>
  </si>
  <si>
    <t>440221********5523</t>
  </si>
  <si>
    <t>广东省韶关市武江区江湾镇梁屋村委会河背</t>
  </si>
  <si>
    <t>124.46</t>
  </si>
  <si>
    <t>274.03</t>
  </si>
  <si>
    <t>许雄发</t>
  </si>
  <si>
    <t>440221********5514</t>
  </si>
  <si>
    <t>91</t>
  </si>
  <si>
    <t>440203004002JC00002</t>
  </si>
  <si>
    <t>徐琼</t>
  </si>
  <si>
    <t>452424********1503</t>
  </si>
  <si>
    <t>广东省韶关市武江区江湾镇围坪村委会周屋村11号</t>
  </si>
  <si>
    <t>100.12</t>
  </si>
  <si>
    <t>331.77</t>
  </si>
  <si>
    <t>周福生</t>
  </si>
  <si>
    <t>440221********5517</t>
  </si>
  <si>
    <t>92</t>
  </si>
  <si>
    <t>440203004002JC00015</t>
  </si>
  <si>
    <t>周福星</t>
  </si>
  <si>
    <t>440221********5518</t>
  </si>
  <si>
    <t>广东省韶关市武江区江湾镇围坪村委会周屋村21号</t>
  </si>
  <si>
    <t>113.40</t>
  </si>
  <si>
    <t>262.11</t>
  </si>
  <si>
    <t>93</t>
  </si>
  <si>
    <t>440203004002JC00040</t>
  </si>
  <si>
    <t>周德妹</t>
  </si>
  <si>
    <t>广东省韶关市武江区江湾镇围坪村委会周屋村</t>
  </si>
  <si>
    <t>57.63</t>
  </si>
  <si>
    <t>1991年01月01日</t>
  </si>
  <si>
    <t>94</t>
  </si>
  <si>
    <t>440203004002JC00051</t>
  </si>
  <si>
    <t>周福贵</t>
  </si>
  <si>
    <t>81.93</t>
  </si>
  <si>
    <t>169.49</t>
  </si>
  <si>
    <t>95</t>
  </si>
  <si>
    <t>440203004002JC00268</t>
  </si>
  <si>
    <t>李小轩</t>
  </si>
  <si>
    <t>440221********5512</t>
  </si>
  <si>
    <t>广东省韶关市武江区江湾镇围坪村委会涂屋村</t>
  </si>
  <si>
    <t>89.53</t>
  </si>
  <si>
    <t>216.58</t>
  </si>
  <si>
    <t>李春桥</t>
  </si>
  <si>
    <t>96</t>
  </si>
  <si>
    <t>440203004002JC00276</t>
  </si>
  <si>
    <t>李春华</t>
  </si>
  <si>
    <t>440221********5515</t>
  </si>
  <si>
    <t>广东省韶关市武江区江湾镇围坪村委会涂屋村31号</t>
  </si>
  <si>
    <t>69.20</t>
  </si>
  <si>
    <t>198.97</t>
  </si>
  <si>
    <t>97</t>
  </si>
  <si>
    <t>440203004002JC00389</t>
  </si>
  <si>
    <t>冯寿勤</t>
  </si>
  <si>
    <t>440221********551X</t>
  </si>
  <si>
    <t>广东省韶关市武江区江湾镇围坪村委会范角村</t>
  </si>
  <si>
    <t>15.74</t>
  </si>
  <si>
    <t>1973年01月01日</t>
  </si>
  <si>
    <t>98</t>
  </si>
  <si>
    <t>440203004002JC00450</t>
  </si>
  <si>
    <t>冯寿林</t>
  </si>
  <si>
    <t>59.05</t>
  </si>
  <si>
    <t>99</t>
  </si>
  <si>
    <t>440203004002JC00488</t>
  </si>
  <si>
    <t>冯新发</t>
  </si>
  <si>
    <t>87.15</t>
  </si>
  <si>
    <t>187.90</t>
  </si>
  <si>
    <t>100</t>
  </si>
  <si>
    <t>440203004002JC00492</t>
  </si>
  <si>
    <t>冯寿坚</t>
  </si>
  <si>
    <t>440221********5513</t>
  </si>
  <si>
    <t>95.31</t>
  </si>
  <si>
    <t>134.88</t>
  </si>
  <si>
    <t>1988年01月01日</t>
  </si>
  <si>
    <t>101</t>
  </si>
  <si>
    <t>440203004002JC00494</t>
  </si>
  <si>
    <t>冯寿兵</t>
  </si>
  <si>
    <t>82.23</t>
  </si>
  <si>
    <t>102</t>
  </si>
  <si>
    <t>440203004002JC00506</t>
  </si>
  <si>
    <t>冯六平</t>
  </si>
  <si>
    <t>107.72</t>
  </si>
  <si>
    <t>228.70</t>
  </si>
  <si>
    <t>1999年01月01日</t>
  </si>
  <si>
    <t>103</t>
  </si>
  <si>
    <t>440203004002JC00513</t>
  </si>
  <si>
    <t>冯六春</t>
  </si>
  <si>
    <t>107.88</t>
  </si>
  <si>
    <t>243.82</t>
  </si>
  <si>
    <t>1998年01月01日</t>
  </si>
  <si>
    <t>104</t>
  </si>
  <si>
    <t>440203004002JC00566</t>
  </si>
  <si>
    <t>邹志尧</t>
  </si>
  <si>
    <t>广东省韶关市武江区江湾镇围坪村委会大塘村3号</t>
  </si>
  <si>
    <t>84.00</t>
  </si>
  <si>
    <t>180.59</t>
  </si>
  <si>
    <t>105</t>
  </si>
  <si>
    <t>440203004002JC00584</t>
  </si>
  <si>
    <t>邹志端</t>
  </si>
  <si>
    <t>48.07</t>
  </si>
  <si>
    <t>106</t>
  </si>
  <si>
    <t>440203004002JC00611</t>
  </si>
  <si>
    <t>许志明</t>
  </si>
  <si>
    <t>广东省韶关市武江区江湾镇围坪村委会寺前村</t>
  </si>
  <si>
    <t>85.11</t>
  </si>
  <si>
    <t>164.51</t>
  </si>
  <si>
    <t>107</t>
  </si>
  <si>
    <t>440203004002JC00641</t>
  </si>
  <si>
    <t>许宏兵</t>
  </si>
  <si>
    <t>182.09</t>
  </si>
  <si>
    <t>327.45</t>
  </si>
  <si>
    <t>许宏东</t>
  </si>
  <si>
    <t>108</t>
  </si>
  <si>
    <t>440203004002JC00642</t>
  </si>
  <si>
    <t>许水养</t>
  </si>
  <si>
    <t>440221********5531</t>
  </si>
  <si>
    <t>180.85</t>
  </si>
  <si>
    <t>299.23</t>
  </si>
  <si>
    <t>109</t>
  </si>
  <si>
    <t>440203004002JC00735</t>
  </si>
  <si>
    <t>许尔镜</t>
  </si>
  <si>
    <t>85.72</t>
  </si>
  <si>
    <t>214.02</t>
  </si>
  <si>
    <t>110</t>
  </si>
  <si>
    <t>440203004002JC00748</t>
  </si>
  <si>
    <t>江细妹</t>
  </si>
  <si>
    <t>440221********5524</t>
  </si>
  <si>
    <t>26.60</t>
  </si>
  <si>
    <t>111</t>
  </si>
  <si>
    <t>440203004002JC02047</t>
  </si>
  <si>
    <t>涂德有</t>
  </si>
  <si>
    <t>440221********5553</t>
  </si>
  <si>
    <t>广东省韶关市武江区江湾镇围坪村委会坑背村7号</t>
  </si>
  <si>
    <t>91.29</t>
  </si>
  <si>
    <t>205.03</t>
  </si>
  <si>
    <t>2015年01月01日</t>
  </si>
  <si>
    <t>112</t>
  </si>
  <si>
    <t>440203004002JC02059</t>
  </si>
  <si>
    <t>叶福聪</t>
  </si>
  <si>
    <t>440203********8410</t>
  </si>
  <si>
    <t>广东省韶关市武江区江湾镇围坪村委会叶屋村</t>
  </si>
  <si>
    <t>77.35</t>
  </si>
  <si>
    <t>1987年01月01日</t>
  </si>
  <si>
    <t>113</t>
  </si>
  <si>
    <t>440203004002JC02120</t>
  </si>
  <si>
    <t>冯寿龙</t>
  </si>
  <si>
    <t>440221********553X</t>
  </si>
  <si>
    <t>21.33</t>
  </si>
  <si>
    <t>114</t>
  </si>
  <si>
    <t>440203004001JC00015</t>
  </si>
  <si>
    <t>朱其峰</t>
  </si>
  <si>
    <t>广东省韶关市武江区江湾镇锅溪村委会河背</t>
  </si>
  <si>
    <t>98.17</t>
  </si>
  <si>
    <t>115</t>
  </si>
  <si>
    <t>440203004002JC00619</t>
  </si>
  <si>
    <t>许尔春</t>
  </si>
  <si>
    <t>129.40</t>
  </si>
  <si>
    <t>许扶洋</t>
  </si>
  <si>
    <t>116</t>
  </si>
  <si>
    <t>440203002003JC01096</t>
  </si>
  <si>
    <t>欧德帮</t>
  </si>
  <si>
    <t>440203********2417</t>
  </si>
  <si>
    <t>广东省韶关市武江区西联镇甘棠村委会甘棠村</t>
  </si>
  <si>
    <t>92.21</t>
  </si>
  <si>
    <t>215.04</t>
  </si>
  <si>
    <t>117</t>
  </si>
  <si>
    <t>440203002003JC01185</t>
  </si>
  <si>
    <t>欧建华</t>
  </si>
  <si>
    <t>440203********247X</t>
  </si>
  <si>
    <t>112.94</t>
  </si>
  <si>
    <t>371.49</t>
  </si>
  <si>
    <t>118</t>
  </si>
  <si>
    <t>440203002003JC01259</t>
  </si>
  <si>
    <t>欧德坚</t>
  </si>
  <si>
    <t>440203********2414</t>
  </si>
  <si>
    <t>121.10</t>
  </si>
  <si>
    <t>409.05</t>
  </si>
  <si>
    <t>欧保宝</t>
  </si>
  <si>
    <t>440203********2474</t>
  </si>
  <si>
    <t>119</t>
  </si>
  <si>
    <t>440203002003JC02134</t>
  </si>
  <si>
    <t>欧云燕</t>
  </si>
  <si>
    <t>440203********2426</t>
  </si>
  <si>
    <t>108.99</t>
  </si>
  <si>
    <t>1975年01月01日</t>
  </si>
  <si>
    <t>120</t>
  </si>
  <si>
    <t>440203002003JC02182</t>
  </si>
  <si>
    <t>欧韶村</t>
  </si>
  <si>
    <t>440203********2430</t>
  </si>
  <si>
    <t>166.63</t>
  </si>
  <si>
    <t>344.07</t>
  </si>
  <si>
    <t>121</t>
  </si>
  <si>
    <t>440203002003JC00781</t>
  </si>
  <si>
    <t>欧保群</t>
  </si>
  <si>
    <t>54.18</t>
  </si>
  <si>
    <t>122.77</t>
  </si>
  <si>
    <t>122</t>
  </si>
  <si>
    <t>440203001021JC03002</t>
  </si>
  <si>
    <t>卢亚丘</t>
  </si>
  <si>
    <t>广东省韶关市武江区西河镇向阳村委会向阳村</t>
  </si>
  <si>
    <t>209.78</t>
  </si>
  <si>
    <t>984.06</t>
  </si>
  <si>
    <t>123</t>
  </si>
  <si>
    <t>440203003013JC02460</t>
  </si>
  <si>
    <t>陈绍建</t>
  </si>
  <si>
    <t>广东省韶关市武江区龙归镇凤田村委会南岸村</t>
  </si>
  <si>
    <t>80.70</t>
  </si>
  <si>
    <t>1980年05月01日</t>
  </si>
  <si>
    <t>124</t>
  </si>
  <si>
    <t>440203003013JC02736</t>
  </si>
  <si>
    <t>曾智伟</t>
  </si>
  <si>
    <t>广东省韶关市武江区龙归镇凤田村委会北岸</t>
  </si>
  <si>
    <t>95.63</t>
  </si>
  <si>
    <t>208.25</t>
  </si>
  <si>
    <t>曾智裕</t>
  </si>
  <si>
    <t>125</t>
  </si>
  <si>
    <t>440203003013JC83124</t>
  </si>
  <si>
    <t>43.48</t>
  </si>
  <si>
    <t>1980年06月01日</t>
  </si>
  <si>
    <t>126</t>
  </si>
  <si>
    <t>440203001022JC03015</t>
  </si>
  <si>
    <t>邓细凤</t>
  </si>
  <si>
    <t>广东省韶关市武江区西河镇向阳村委会五祖路</t>
  </si>
  <si>
    <t>40.99</t>
  </si>
  <si>
    <t>191.31</t>
  </si>
  <si>
    <t>182.54</t>
  </si>
  <si>
    <t>127</t>
  </si>
  <si>
    <t>440203001022JC03018</t>
  </si>
  <si>
    <t>邓华福</t>
  </si>
  <si>
    <t>440203********2733</t>
  </si>
  <si>
    <t>121.75</t>
  </si>
  <si>
    <t>602.37</t>
  </si>
  <si>
    <t>1973年10月07日</t>
  </si>
  <si>
    <t>128</t>
  </si>
  <si>
    <t>440203001022JC03025</t>
  </si>
  <si>
    <t>谢思强</t>
  </si>
  <si>
    <t>172.81</t>
  </si>
  <si>
    <t>1096.36</t>
  </si>
  <si>
    <t>1994年10月06日</t>
  </si>
  <si>
    <t>129</t>
  </si>
  <si>
    <t>440203001023JC02016</t>
  </si>
  <si>
    <t>邓少华</t>
  </si>
  <si>
    <t>广东省韶关市武江区西河镇向阳村委会工农巷</t>
  </si>
  <si>
    <t>95.10</t>
  </si>
  <si>
    <t>1003.01</t>
  </si>
  <si>
    <t>1-9</t>
  </si>
  <si>
    <t>130</t>
  </si>
  <si>
    <t>440203001023JC02112</t>
  </si>
  <si>
    <t>余伟东</t>
  </si>
  <si>
    <t>广东省韶关市武江区西河镇向阳村委会光明巷</t>
  </si>
  <si>
    <t>118.94</t>
  </si>
  <si>
    <t>908.49</t>
  </si>
  <si>
    <t>131</t>
  </si>
  <si>
    <t>440203001023JC02170</t>
  </si>
  <si>
    <t>余超志</t>
  </si>
  <si>
    <t>70.77</t>
  </si>
  <si>
    <t>325.40</t>
  </si>
  <si>
    <t>132</t>
  </si>
  <si>
    <t>440203001023JC02185</t>
  </si>
  <si>
    <t>黄明献</t>
  </si>
  <si>
    <t>广东省韶关市武江区西河镇向阳村委会中和巷</t>
  </si>
  <si>
    <t>74.69</t>
  </si>
  <si>
    <t>531.80</t>
  </si>
  <si>
    <t>133</t>
  </si>
  <si>
    <t>440203001023JC02233</t>
  </si>
  <si>
    <t>陈清明</t>
  </si>
  <si>
    <t>141.38</t>
  </si>
  <si>
    <t>927.69</t>
  </si>
  <si>
    <t>134</t>
  </si>
  <si>
    <t>440203001023JC02244</t>
  </si>
  <si>
    <t>胡定军</t>
  </si>
  <si>
    <t>440203********7219</t>
  </si>
  <si>
    <t>91.58</t>
  </si>
  <si>
    <t>487.67</t>
  </si>
  <si>
    <t>135</t>
  </si>
  <si>
    <t>440203001023JC02245</t>
  </si>
  <si>
    <t>杨瑞</t>
  </si>
  <si>
    <t>208.45</t>
  </si>
  <si>
    <t>1287.50</t>
  </si>
  <si>
    <t>136</t>
  </si>
  <si>
    <t>440203001023JC02281</t>
  </si>
  <si>
    <t>邓细金</t>
  </si>
  <si>
    <t>169.43</t>
  </si>
  <si>
    <t>850.97</t>
  </si>
  <si>
    <t>137</t>
  </si>
  <si>
    <t>440203001023JC02301</t>
  </si>
  <si>
    <t>潘锦骏</t>
  </si>
  <si>
    <t>94.25</t>
  </si>
  <si>
    <t>428.41</t>
  </si>
  <si>
    <t>138</t>
  </si>
  <si>
    <t>440203001023JC02304</t>
  </si>
  <si>
    <t>陈喻</t>
  </si>
  <si>
    <t>440203********6742</t>
  </si>
  <si>
    <t>78.40</t>
  </si>
  <si>
    <t>532.51</t>
  </si>
  <si>
    <t>139</t>
  </si>
  <si>
    <t>440203003007JC00078</t>
  </si>
  <si>
    <t>涂家福</t>
  </si>
  <si>
    <t>广东省韶关市武江区龙归镇冲下村委会冲下村</t>
  </si>
  <si>
    <t>119.18</t>
  </si>
  <si>
    <t>295.20</t>
  </si>
  <si>
    <t>140</t>
  </si>
  <si>
    <t>440203003007JC00734</t>
  </si>
  <si>
    <t>龚志利</t>
  </si>
  <si>
    <t>440221********5959</t>
  </si>
  <si>
    <t>96.94</t>
  </si>
  <si>
    <t>256.47</t>
  </si>
  <si>
    <t>1998年12月30日</t>
  </si>
  <si>
    <t>141</t>
  </si>
  <si>
    <t>440203003007JC00737</t>
  </si>
  <si>
    <t>龚志明</t>
  </si>
  <si>
    <t>440221********159x</t>
  </si>
  <si>
    <t>102.79</t>
  </si>
  <si>
    <t>361.17</t>
  </si>
  <si>
    <t>142</t>
  </si>
  <si>
    <t>440203003007JC01254</t>
  </si>
  <si>
    <t>郑春委</t>
  </si>
  <si>
    <t>440221********5936</t>
  </si>
  <si>
    <t>94.18</t>
  </si>
  <si>
    <t>337.02</t>
  </si>
  <si>
    <t>143</t>
  </si>
  <si>
    <t>440203003007JC01309</t>
  </si>
  <si>
    <t>郑天就</t>
  </si>
  <si>
    <t>124.65</t>
  </si>
  <si>
    <t>1982年12月19日</t>
  </si>
  <si>
    <t>144</t>
  </si>
  <si>
    <t>440203003007JC01505</t>
  </si>
  <si>
    <t>郑炳西</t>
  </si>
  <si>
    <t>440221********5994</t>
  </si>
  <si>
    <t>81.34</t>
  </si>
  <si>
    <t>179.34</t>
  </si>
  <si>
    <t>2009年07月01日</t>
  </si>
  <si>
    <t>145</t>
  </si>
  <si>
    <t>440203003007JC21329</t>
  </si>
  <si>
    <t>涂月海</t>
  </si>
  <si>
    <t>440221********5933</t>
  </si>
  <si>
    <t>广东省韶关市武江区龙归镇冲下村委会涂屋村46号</t>
  </si>
  <si>
    <t>121.25</t>
  </si>
  <si>
    <t>312.93</t>
  </si>
  <si>
    <t>2002年01月01日</t>
  </si>
  <si>
    <t>146</t>
  </si>
  <si>
    <t>440203003007JC51327</t>
  </si>
  <si>
    <t>郑春太</t>
  </si>
  <si>
    <t>124.16</t>
  </si>
  <si>
    <t>1982年10月15日</t>
  </si>
  <si>
    <t>147</t>
  </si>
  <si>
    <t>440203003007JC70004</t>
  </si>
  <si>
    <t>郑春健</t>
  </si>
  <si>
    <t>128.90</t>
  </si>
  <si>
    <t>295.34</t>
  </si>
  <si>
    <t>148</t>
  </si>
  <si>
    <t>440203003007JC70124</t>
  </si>
  <si>
    <t>涂业鸥</t>
  </si>
  <si>
    <t>440221********5919</t>
  </si>
  <si>
    <t>62.50</t>
  </si>
  <si>
    <t>1972年10月18日</t>
  </si>
  <si>
    <t>149</t>
  </si>
  <si>
    <t>440203001005JC00316</t>
  </si>
  <si>
    <t>何惠斌</t>
  </si>
  <si>
    <t>广东省韶关市武江区西河镇田心村委会田心村</t>
  </si>
  <si>
    <t>94.59</t>
  </si>
  <si>
    <t>209.72</t>
  </si>
  <si>
    <t>150</t>
  </si>
  <si>
    <t>440203001005JC00404</t>
  </si>
  <si>
    <t>何雪影</t>
  </si>
  <si>
    <t>116.04</t>
  </si>
  <si>
    <t>405.02</t>
  </si>
  <si>
    <t>151</t>
  </si>
  <si>
    <t>440203001005JC00475</t>
  </si>
  <si>
    <t>何先祥</t>
  </si>
  <si>
    <t>77.47</t>
  </si>
  <si>
    <t>206.02</t>
  </si>
  <si>
    <t>152</t>
  </si>
  <si>
    <t>440203001005JC00696</t>
  </si>
  <si>
    <t>何圳华</t>
  </si>
  <si>
    <t>96.06</t>
  </si>
  <si>
    <t>其它结构</t>
  </si>
  <si>
    <t>153</t>
  </si>
  <si>
    <t>440203001005JC30107</t>
  </si>
  <si>
    <t>张神才</t>
  </si>
  <si>
    <t>97.26</t>
  </si>
  <si>
    <t>332.64</t>
  </si>
  <si>
    <t>154</t>
  </si>
  <si>
    <t>440203003006JC03040</t>
  </si>
  <si>
    <t>肖四凤</t>
  </si>
  <si>
    <t>440221********5923</t>
  </si>
  <si>
    <t>广东省韶关市武江区龙归镇龙安村委会龙安小村</t>
  </si>
  <si>
    <t>117.69</t>
  </si>
  <si>
    <t>307.39</t>
  </si>
  <si>
    <t>155</t>
  </si>
  <si>
    <t>440203001013JC00215</t>
  </si>
  <si>
    <t>杨杉森</t>
  </si>
  <si>
    <t>440203********271x</t>
  </si>
  <si>
    <t>广东省韶关市武江区西河镇塘湾村委会塘湾村</t>
  </si>
  <si>
    <t>88.36</t>
  </si>
  <si>
    <t>184.24</t>
  </si>
  <si>
    <t>156</t>
  </si>
  <si>
    <t>440203001017JC04007</t>
  </si>
  <si>
    <t>邹慧珍</t>
  </si>
  <si>
    <t>440203********2740</t>
  </si>
  <si>
    <t>广东省韶关市武江区西河镇向阳村委会武江北路119号</t>
  </si>
  <si>
    <t>252.82</t>
  </si>
  <si>
    <t>463.26</t>
  </si>
  <si>
    <t>157</t>
  </si>
  <si>
    <t>440203001025JC20057</t>
  </si>
  <si>
    <t>邓子荣</t>
  </si>
  <si>
    <t>440203********6751</t>
  </si>
  <si>
    <t>广东省韶关市武江区西河镇大村村委会上村</t>
  </si>
  <si>
    <t>127.05</t>
  </si>
  <si>
    <t>502.45</t>
  </si>
  <si>
    <t>158</t>
  </si>
  <si>
    <t>440203001017JC04009</t>
  </si>
  <si>
    <t>付国财</t>
  </si>
  <si>
    <t>广东省韶关市武江区西河镇向阳村委会惠民北路36号</t>
  </si>
  <si>
    <t>139.02</t>
  </si>
  <si>
    <t>989.37</t>
  </si>
  <si>
    <t>159</t>
  </si>
  <si>
    <t>440203001013JC02266</t>
  </si>
  <si>
    <t>邱伟红</t>
  </si>
  <si>
    <t>广东省韶关市武江区西河镇朝阳村委会惠民北路430-1号</t>
  </si>
  <si>
    <t>106.19</t>
  </si>
  <si>
    <t>646.56</t>
  </si>
  <si>
    <t>冯敏怡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</si>
</sst>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rgb="FFFF0000"/>
      <name val="黑体"/>
      <charset val="134"/>
    </font>
    <font>
      <sz val="22"/>
      <color theme="1"/>
      <name val="黑体"/>
      <charset val="134"/>
    </font>
    <font>
      <sz val="11"/>
      <name val="黑体"/>
      <charset val="134"/>
    </font>
    <font>
      <sz val="9"/>
      <color theme="1"/>
      <name val="黑体"/>
      <charset val="134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/>
    <xf numFmtId="49" fontId="1" fillId="0" borderId="0" xfId="0" applyNumberFormat="1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0" xfId="0" applyFont="1">
      <alignment vertical="center"/>
    </xf>
    <xf numFmtId="49" fontId="1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59"/>
  <sheetViews>
    <sheetView tabSelected="1" zoomScale="85" zoomScaleNormal="85" workbookViewId="0">
      <pane ySplit="6" topLeftCell="A7" activePane="bottomLeft" state="frozen"/>
      <selection/>
      <selection pane="bottomLeft" activeCell="J249" sqref="J249"/>
    </sheetView>
  </sheetViews>
  <sheetFormatPr defaultColWidth="9" defaultRowHeight="13.5"/>
  <cols>
    <col min="1" max="1" width="5" style="4" customWidth="1"/>
    <col min="2" max="2" width="11.25" style="5" customWidth="1"/>
    <col min="3" max="3" width="14.5" style="6" customWidth="1"/>
    <col min="4" max="4" width="5" style="6" customWidth="1"/>
    <col min="5" max="5" width="19.125" style="7" customWidth="1"/>
    <col min="6" max="6" width="6.5" style="6" customWidth="1"/>
    <col min="7" max="7" width="16.875" style="6" customWidth="1"/>
    <col min="8" max="8" width="9" style="6"/>
    <col min="9" max="9" width="7.375" style="6" customWidth="1"/>
    <col min="10" max="10" width="8.125" style="6" customWidth="1"/>
    <col min="11" max="11" width="5.25" style="6" customWidth="1"/>
    <col min="12" max="12" width="3.25" style="6" customWidth="1"/>
    <col min="13" max="13" width="5" style="6" customWidth="1"/>
    <col min="14" max="14" width="5.625" style="6" customWidth="1"/>
    <col min="15" max="15" width="8.375" style="6" customWidth="1"/>
    <col min="16" max="16" width="14.75" style="8" customWidth="1"/>
    <col min="17" max="17" width="9.125" style="6" customWidth="1"/>
    <col min="18" max="18" width="3.25" style="5" customWidth="1"/>
    <col min="19" max="19" width="4" style="5" customWidth="1"/>
    <col min="20" max="20" width="8.125" style="6" customWidth="1"/>
    <col min="21" max="21" width="7.625" style="7" customWidth="1"/>
    <col min="22" max="22" width="6.625" style="6" customWidth="1"/>
    <col min="23" max="23" width="7.375" style="6" customWidth="1"/>
    <col min="24" max="24" width="3.5" style="6" customWidth="1"/>
    <col min="25" max="16384" width="9" style="6"/>
  </cols>
  <sheetData>
    <row r="1" s="1" customFormat="1" ht="33" customHeight="1" spans="1:2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="1" customFormat="1" ht="18" customHeight="1" spans="2:24">
      <c r="B2" s="10" t="s">
        <v>1</v>
      </c>
      <c r="C2" s="10"/>
      <c r="D2" s="10"/>
      <c r="E2" s="10"/>
      <c r="F2" s="10"/>
      <c r="G2" s="10"/>
      <c r="H2" s="10"/>
      <c r="I2" s="10"/>
      <c r="J2" s="10"/>
      <c r="K2" s="13"/>
      <c r="L2" s="10"/>
      <c r="M2" s="10"/>
      <c r="N2" s="10"/>
      <c r="O2" s="10"/>
      <c r="P2" s="10"/>
      <c r="Q2" s="10"/>
      <c r="R2" s="10"/>
      <c r="S2" s="10"/>
      <c r="T2" s="10"/>
      <c r="U2" s="10"/>
      <c r="V2" s="13"/>
      <c r="W2" s="16" t="s">
        <v>2</v>
      </c>
      <c r="X2" s="17"/>
    </row>
    <row r="3" s="1" customFormat="1" ht="18" customHeight="1" spans="2:23">
      <c r="B3" s="1" t="s">
        <v>3</v>
      </c>
      <c r="K3" s="14"/>
      <c r="S3" s="1" t="s">
        <v>4</v>
      </c>
      <c r="V3" s="14"/>
      <c r="W3" s="14"/>
    </row>
    <row r="4" s="1" customFormat="1" ht="30" customHeight="1" spans="1:24">
      <c r="A4" s="1" t="s">
        <v>5</v>
      </c>
      <c r="B4" s="1" t="s">
        <v>6</v>
      </c>
      <c r="C4" s="1" t="s">
        <v>7</v>
      </c>
      <c r="G4" s="1" t="s">
        <v>8</v>
      </c>
      <c r="J4" s="14"/>
      <c r="R4" s="1" t="s">
        <v>9</v>
      </c>
      <c r="U4" s="14"/>
      <c r="V4" s="14"/>
      <c r="X4" s="1" t="s">
        <v>10</v>
      </c>
    </row>
    <row r="5" s="1" customFormat="1" ht="33" customHeight="1" spans="3:22">
      <c r="C5" s="1" t="s">
        <v>11</v>
      </c>
      <c r="D5" s="1" t="s">
        <v>12</v>
      </c>
      <c r="E5" s="1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14" t="s">
        <v>18</v>
      </c>
      <c r="K5" s="1" t="s">
        <v>19</v>
      </c>
      <c r="L5" s="1" t="s">
        <v>20</v>
      </c>
      <c r="M5" s="1" t="s">
        <v>21</v>
      </c>
      <c r="N5" s="1" t="s">
        <v>22</v>
      </c>
      <c r="O5" s="1" t="s">
        <v>23</v>
      </c>
      <c r="P5" s="15" t="s">
        <v>24</v>
      </c>
      <c r="Q5" s="1" t="s">
        <v>25</v>
      </c>
      <c r="R5" s="1" t="s">
        <v>26</v>
      </c>
      <c r="T5" s="1" t="s">
        <v>27</v>
      </c>
      <c r="V5" s="14" t="s">
        <v>28</v>
      </c>
    </row>
    <row r="6" s="1" customFormat="1" ht="33" customHeight="1" spans="5:23">
      <c r="E6" s="11"/>
      <c r="J6" s="14"/>
      <c r="P6" s="15"/>
      <c r="R6" s="1" t="s">
        <v>29</v>
      </c>
      <c r="S6" s="1" t="s">
        <v>30</v>
      </c>
      <c r="T6" s="1" t="s">
        <v>29</v>
      </c>
      <c r="U6" s="11" t="s">
        <v>30</v>
      </c>
      <c r="V6" s="14" t="s">
        <v>29</v>
      </c>
      <c r="W6" s="1" t="s">
        <v>30</v>
      </c>
    </row>
    <row r="7" s="2" customFormat="1" ht="57" customHeight="1" spans="1:32">
      <c r="A7" s="12" t="s">
        <v>31</v>
      </c>
      <c r="B7" s="11" t="s">
        <v>32</v>
      </c>
      <c r="C7" s="11" t="s">
        <v>33</v>
      </c>
      <c r="D7" s="12" t="s">
        <v>34</v>
      </c>
      <c r="E7" s="12" t="s">
        <v>35</v>
      </c>
      <c r="F7" s="11" t="s">
        <v>36</v>
      </c>
      <c r="G7" s="11" t="s">
        <v>37</v>
      </c>
      <c r="H7" s="11" t="s">
        <v>38</v>
      </c>
      <c r="I7" s="12" t="s">
        <v>39</v>
      </c>
      <c r="J7" s="12" t="s">
        <v>40</v>
      </c>
      <c r="K7" s="12" t="s">
        <v>41</v>
      </c>
      <c r="L7" s="12" t="s">
        <v>31</v>
      </c>
      <c r="M7" s="12" t="s">
        <v>42</v>
      </c>
      <c r="N7" s="12" t="s">
        <v>43</v>
      </c>
      <c r="O7" s="11" t="s">
        <v>44</v>
      </c>
      <c r="P7" s="12" t="s">
        <v>45</v>
      </c>
      <c r="Q7" s="18" t="s">
        <v>46</v>
      </c>
      <c r="R7" s="11" t="s">
        <v>47</v>
      </c>
      <c r="S7" s="11" t="s">
        <v>48</v>
      </c>
      <c r="T7" s="12" t="str">
        <f>IF(VALUE(LEFT(P7,4)&amp;RIGHT(LEFT(P7,7),2)&amp;LEFT(RIGHT(P7,3),2))&gt;19870101,IF(VALUE(I7)&gt;120*COUNTIF(B:B,B7),120*COUNTIF(B:B,B7),I7),I7)</f>
        <v>109.71</v>
      </c>
      <c r="U7" s="12" t="str">
        <f>IF(VALUE(LEFT(P7,4)&amp;RIGHT(LEFT(P7,7),2)&amp;LEFT(RIGHT(P7,3),2))&gt;20150103,IF(VALUE(J7)&gt;300*COUNTIF(B:B,B7),300*COUNTIF(B:B,B7),J7),J7)</f>
        <v>255.06</v>
      </c>
      <c r="V7" s="12">
        <f t="shared" ref="V7:W117" si="0">I7-T7</f>
        <v>0</v>
      </c>
      <c r="W7" s="12">
        <f t="shared" si="0"/>
        <v>0</v>
      </c>
      <c r="X7" s="19"/>
      <c r="Y7" s="20"/>
      <c r="Z7" s="21"/>
      <c r="AA7" s="20"/>
      <c r="AB7" s="20"/>
      <c r="AC7" s="20"/>
      <c r="AD7" s="20"/>
      <c r="AE7" s="20"/>
      <c r="AF7" s="20"/>
    </row>
    <row r="8" s="2" customFormat="1" ht="57" customHeight="1" spans="1:32">
      <c r="A8" s="12" t="s">
        <v>49</v>
      </c>
      <c r="B8" s="11" t="s">
        <v>50</v>
      </c>
      <c r="C8" s="11" t="s">
        <v>51</v>
      </c>
      <c r="D8" s="12" t="s">
        <v>34</v>
      </c>
      <c r="E8" s="12" t="s">
        <v>52</v>
      </c>
      <c r="F8" s="11" t="s">
        <v>36</v>
      </c>
      <c r="G8" s="11" t="s">
        <v>37</v>
      </c>
      <c r="H8" s="11" t="s">
        <v>38</v>
      </c>
      <c r="I8" s="12" t="s">
        <v>53</v>
      </c>
      <c r="J8" s="12" t="s">
        <v>53</v>
      </c>
      <c r="K8" s="12" t="s">
        <v>41</v>
      </c>
      <c r="L8" s="12" t="s">
        <v>31</v>
      </c>
      <c r="M8" s="12" t="s">
        <v>31</v>
      </c>
      <c r="N8" s="12" t="s">
        <v>31</v>
      </c>
      <c r="O8" s="11" t="s">
        <v>54</v>
      </c>
      <c r="P8" s="12" t="s">
        <v>55</v>
      </c>
      <c r="Q8" s="18" t="s">
        <v>46</v>
      </c>
      <c r="R8" s="11" t="s">
        <v>47</v>
      </c>
      <c r="S8" s="11" t="s">
        <v>48</v>
      </c>
      <c r="T8" s="12" t="str">
        <f>IF(VALUE(LEFT(P8,4)&amp;RIGHT(LEFT(P8,7),2)&amp;LEFT(RIGHT(P8,3),2))&gt;19870101,IF(VALUE(I8)&gt;120*COUNTIF(B:B,B8),120*COUNTIF(B:B,B8),I8),I8)</f>
        <v>85.34</v>
      </c>
      <c r="U8" s="12" t="str">
        <f>IF(VALUE(LEFT(P8,4)&amp;RIGHT(LEFT(P8,7),2)&amp;LEFT(RIGHT(P8,3),2))&gt;20150103,IF(VALUE(J8)&gt;300*COUNTIF(B:B,B8),300*COUNTIF(B:B,B8),J8),J8)</f>
        <v>85.34</v>
      </c>
      <c r="V8" s="12">
        <f t="shared" si="0"/>
        <v>0</v>
      </c>
      <c r="W8" s="12">
        <f t="shared" si="0"/>
        <v>0</v>
      </c>
      <c r="X8" s="19"/>
      <c r="Y8" s="20"/>
      <c r="Z8" s="21"/>
      <c r="AA8" s="20"/>
      <c r="AB8" s="20"/>
      <c r="AC8" s="20"/>
      <c r="AD8" s="20"/>
      <c r="AE8" s="20"/>
      <c r="AF8" s="20"/>
    </row>
    <row r="9" s="2" customFormat="1" ht="57" customHeight="1" spans="1:32">
      <c r="A9" s="12" t="s">
        <v>42</v>
      </c>
      <c r="B9" s="11" t="s">
        <v>56</v>
      </c>
      <c r="C9" s="11" t="s">
        <v>57</v>
      </c>
      <c r="D9" s="12" t="s">
        <v>58</v>
      </c>
      <c r="E9" s="12" t="s">
        <v>59</v>
      </c>
      <c r="F9" s="11" t="s">
        <v>36</v>
      </c>
      <c r="G9" s="11" t="s">
        <v>37</v>
      </c>
      <c r="H9" s="11" t="s">
        <v>38</v>
      </c>
      <c r="I9" s="12" t="s">
        <v>60</v>
      </c>
      <c r="J9" s="12" t="s">
        <v>60</v>
      </c>
      <c r="K9" s="12" t="s">
        <v>41</v>
      </c>
      <c r="L9" s="12" t="s">
        <v>31</v>
      </c>
      <c r="M9" s="12" t="s">
        <v>31</v>
      </c>
      <c r="N9" s="12" t="s">
        <v>31</v>
      </c>
      <c r="O9" s="11" t="s">
        <v>54</v>
      </c>
      <c r="P9" s="12" t="s">
        <v>55</v>
      </c>
      <c r="Q9" s="18" t="s">
        <v>46</v>
      </c>
      <c r="R9" s="11" t="s">
        <v>47</v>
      </c>
      <c r="S9" s="11" t="s">
        <v>48</v>
      </c>
      <c r="T9" s="12" t="str">
        <f>IF(VALUE(LEFT(P9,4)&amp;RIGHT(LEFT(P9,7),2)&amp;LEFT(RIGHT(P9,3),2))&gt;19870101,IF(VALUE(I9)&gt;120*COUNTIF(B:B,B9),120*COUNTIF(B:B,B9),I9),I9)</f>
        <v>85.63</v>
      </c>
      <c r="U9" s="12" t="str">
        <f>IF(VALUE(LEFT(P9,4)&amp;RIGHT(LEFT(P9,7),2)&amp;LEFT(RIGHT(P9,3),2))&gt;20150103,IF(VALUE(J9)&gt;300*COUNTIF(B:B,B9),300*COUNTIF(B:B,B9),J9),J9)</f>
        <v>85.63</v>
      </c>
      <c r="V9" s="12">
        <f t="shared" si="0"/>
        <v>0</v>
      </c>
      <c r="W9" s="12">
        <f t="shared" si="0"/>
        <v>0</v>
      </c>
      <c r="X9" s="19"/>
      <c r="Y9" s="20"/>
      <c r="Z9" s="21"/>
      <c r="AA9" s="20"/>
      <c r="AB9" s="20"/>
      <c r="AC9" s="20"/>
      <c r="AD9" s="20"/>
      <c r="AE9" s="20"/>
      <c r="AF9" s="20"/>
    </row>
    <row r="10" s="2" customFormat="1" ht="57" customHeight="1" spans="1:32">
      <c r="A10" s="12" t="s">
        <v>61</v>
      </c>
      <c r="B10" s="11" t="s">
        <v>62</v>
      </c>
      <c r="C10" s="11" t="s">
        <v>63</v>
      </c>
      <c r="D10" s="12" t="s">
        <v>34</v>
      </c>
      <c r="E10" s="12" t="s">
        <v>64</v>
      </c>
      <c r="F10" s="11" t="s">
        <v>36</v>
      </c>
      <c r="G10" s="11" t="s">
        <v>37</v>
      </c>
      <c r="H10" s="11" t="s">
        <v>38</v>
      </c>
      <c r="I10" s="12" t="s">
        <v>65</v>
      </c>
      <c r="J10" s="12" t="s">
        <v>65</v>
      </c>
      <c r="K10" s="12" t="s">
        <v>41</v>
      </c>
      <c r="L10" s="12" t="s">
        <v>31</v>
      </c>
      <c r="M10" s="12" t="s">
        <v>31</v>
      </c>
      <c r="N10" s="12" t="s">
        <v>31</v>
      </c>
      <c r="O10" s="11" t="s">
        <v>54</v>
      </c>
      <c r="P10" s="12" t="s">
        <v>55</v>
      </c>
      <c r="Q10" s="18" t="s">
        <v>46</v>
      </c>
      <c r="R10" s="11" t="s">
        <v>47</v>
      </c>
      <c r="S10" s="11" t="s">
        <v>48</v>
      </c>
      <c r="T10" s="12" t="str">
        <f>IF(VALUE(LEFT(P10,4)&amp;RIGHT(LEFT(P10,7),2)&amp;LEFT(RIGHT(P10,3),2))&gt;19870101,IF(VALUE(I10)&gt;120*COUNTIF(B:B,B10),120*COUNTIF(B:B,B10),I10),I10)</f>
        <v>113.69</v>
      </c>
      <c r="U10" s="12" t="str">
        <f>IF(VALUE(LEFT(P10,4)&amp;RIGHT(LEFT(P10,7),2)&amp;LEFT(RIGHT(P10,3),2))&gt;20150103,IF(VALUE(J10)&gt;300*COUNTIF(B:B,B10),300*COUNTIF(B:B,B10),J10),J10)</f>
        <v>113.69</v>
      </c>
      <c r="V10" s="12">
        <f t="shared" si="0"/>
        <v>0</v>
      </c>
      <c r="W10" s="12">
        <f t="shared" si="0"/>
        <v>0</v>
      </c>
      <c r="X10" s="19"/>
      <c r="Y10" s="20"/>
      <c r="Z10" s="21"/>
      <c r="AA10" s="20"/>
      <c r="AB10" s="20"/>
      <c r="AC10" s="20"/>
      <c r="AD10" s="20"/>
      <c r="AE10" s="20"/>
      <c r="AF10" s="20"/>
    </row>
    <row r="11" s="2" customFormat="1" ht="57" customHeight="1" spans="1:32">
      <c r="A11" s="12" t="s">
        <v>66</v>
      </c>
      <c r="B11" s="11" t="s">
        <v>67</v>
      </c>
      <c r="C11" s="11" t="s">
        <v>68</v>
      </c>
      <c r="D11" s="12" t="s">
        <v>58</v>
      </c>
      <c r="E11" s="12" t="s">
        <v>69</v>
      </c>
      <c r="F11" s="11" t="s">
        <v>36</v>
      </c>
      <c r="G11" s="11" t="s">
        <v>37</v>
      </c>
      <c r="H11" s="11" t="s">
        <v>38</v>
      </c>
      <c r="I11" s="12" t="s">
        <v>70</v>
      </c>
      <c r="J11" s="12" t="s">
        <v>70</v>
      </c>
      <c r="K11" s="12" t="s">
        <v>41</v>
      </c>
      <c r="L11" s="12" t="s">
        <v>31</v>
      </c>
      <c r="M11" s="12" t="s">
        <v>31</v>
      </c>
      <c r="N11" s="12" t="s">
        <v>31</v>
      </c>
      <c r="O11" s="11" t="s">
        <v>71</v>
      </c>
      <c r="P11" s="12" t="s">
        <v>72</v>
      </c>
      <c r="Q11" s="18" t="s">
        <v>46</v>
      </c>
      <c r="R11" s="11" t="s">
        <v>47</v>
      </c>
      <c r="S11" s="11" t="s">
        <v>48</v>
      </c>
      <c r="T11" s="12">
        <f>IF(VALUE(LEFT(P11,4)&amp;RIGHT(LEFT(P11,7),2)&amp;LEFT(RIGHT(P11,3),2))&gt;19870101,IF(VALUE(I11)&gt;120*COUNTIF(B:B,B11),120*COUNTIF(B:B,B11),I11),I11)</f>
        <v>120</v>
      </c>
      <c r="U11" s="12" t="str">
        <f>IF(VALUE(LEFT(P11,4)&amp;RIGHT(LEFT(P11,7),2)&amp;LEFT(RIGHT(P11,3),2))&gt;20150103,IF(VALUE(J11)&gt;300*COUNTIF(B:B,B11),300*COUNTIF(B:B,B11),J11),J11)</f>
        <v>141.16</v>
      </c>
      <c r="V11" s="12">
        <f t="shared" si="0"/>
        <v>21.16</v>
      </c>
      <c r="W11" s="12">
        <f t="shared" si="0"/>
        <v>0</v>
      </c>
      <c r="X11" s="19"/>
      <c r="Y11" s="20"/>
      <c r="Z11" s="21"/>
      <c r="AA11" s="20"/>
      <c r="AB11" s="20"/>
      <c r="AC11" s="20"/>
      <c r="AD11" s="20"/>
      <c r="AE11" s="20"/>
      <c r="AF11" s="20"/>
    </row>
    <row r="12" s="2" customFormat="1" ht="27.95" customHeight="1" spans="1:32">
      <c r="A12" s="12" t="s">
        <v>73</v>
      </c>
      <c r="B12" s="11" t="s">
        <v>74</v>
      </c>
      <c r="C12" s="11" t="s">
        <v>75</v>
      </c>
      <c r="D12" s="12" t="s">
        <v>34</v>
      </c>
      <c r="E12" s="12" t="s">
        <v>76</v>
      </c>
      <c r="F12" s="11" t="s">
        <v>77</v>
      </c>
      <c r="G12" s="11" t="s">
        <v>78</v>
      </c>
      <c r="H12" s="11" t="s">
        <v>38</v>
      </c>
      <c r="I12" s="11" t="s">
        <v>79</v>
      </c>
      <c r="J12" s="11" t="s">
        <v>80</v>
      </c>
      <c r="K12" s="11" t="s">
        <v>41</v>
      </c>
      <c r="L12" s="11" t="s">
        <v>31</v>
      </c>
      <c r="M12" s="11" t="s">
        <v>42</v>
      </c>
      <c r="N12" s="11" t="s">
        <v>43</v>
      </c>
      <c r="O12" s="11" t="s">
        <v>44</v>
      </c>
      <c r="P12" s="12" t="s">
        <v>81</v>
      </c>
      <c r="Q12" s="18" t="s">
        <v>46</v>
      </c>
      <c r="R12" s="11" t="s">
        <v>47</v>
      </c>
      <c r="S12" s="11" t="s">
        <v>48</v>
      </c>
      <c r="T12" s="11" t="s">
        <v>79</v>
      </c>
      <c r="U12" s="11" t="s">
        <v>80</v>
      </c>
      <c r="V12" s="11">
        <f t="shared" si="0"/>
        <v>0</v>
      </c>
      <c r="W12" s="11">
        <f t="shared" si="0"/>
        <v>0</v>
      </c>
      <c r="X12" s="19"/>
      <c r="Y12" s="20"/>
      <c r="Z12" s="21"/>
      <c r="AA12" s="20"/>
      <c r="AB12" s="20"/>
      <c r="AC12" s="20"/>
      <c r="AD12" s="20"/>
      <c r="AE12" s="20"/>
      <c r="AF12" s="20"/>
    </row>
    <row r="13" s="2" customFormat="1" ht="27.95" customHeight="1" spans="1:32">
      <c r="A13" s="12"/>
      <c r="B13" s="11"/>
      <c r="C13" s="11" t="s">
        <v>82</v>
      </c>
      <c r="D13" s="12" t="s">
        <v>34</v>
      </c>
      <c r="E13" s="12" t="s">
        <v>83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  <c r="Q13" s="18"/>
      <c r="R13" s="11"/>
      <c r="S13" s="11"/>
      <c r="T13" s="11"/>
      <c r="U13" s="11"/>
      <c r="V13" s="11"/>
      <c r="W13" s="11"/>
      <c r="X13" s="19"/>
      <c r="Y13" s="20"/>
      <c r="Z13" s="21"/>
      <c r="AA13" s="20"/>
      <c r="AB13" s="20"/>
      <c r="AC13" s="20"/>
      <c r="AD13" s="20"/>
      <c r="AE13" s="20"/>
      <c r="AF13" s="20"/>
    </row>
    <row r="14" s="2" customFormat="1" ht="57" customHeight="1" spans="1:32">
      <c r="A14" s="12" t="s">
        <v>84</v>
      </c>
      <c r="B14" s="11" t="s">
        <v>85</v>
      </c>
      <c r="C14" s="11" t="s">
        <v>86</v>
      </c>
      <c r="D14" s="12" t="s">
        <v>34</v>
      </c>
      <c r="E14" s="12" t="s">
        <v>87</v>
      </c>
      <c r="F14" s="11" t="s">
        <v>36</v>
      </c>
      <c r="G14" s="11" t="s">
        <v>88</v>
      </c>
      <c r="H14" s="11" t="s">
        <v>38</v>
      </c>
      <c r="I14" s="11" t="s">
        <v>89</v>
      </c>
      <c r="J14" s="11" t="s">
        <v>90</v>
      </c>
      <c r="K14" s="11" t="s">
        <v>41</v>
      </c>
      <c r="L14" s="11" t="s">
        <v>31</v>
      </c>
      <c r="M14" s="11" t="s">
        <v>42</v>
      </c>
      <c r="N14" s="11" t="s">
        <v>43</v>
      </c>
      <c r="O14" s="11" t="s">
        <v>54</v>
      </c>
      <c r="P14" s="12" t="s">
        <v>91</v>
      </c>
      <c r="Q14" s="18" t="s">
        <v>46</v>
      </c>
      <c r="R14" s="11" t="s">
        <v>47</v>
      </c>
      <c r="S14" s="11" t="s">
        <v>48</v>
      </c>
      <c r="T14" s="12">
        <f>IF(VALUE(LEFT(P14,4)&amp;RIGHT(LEFT(P14,7),2)&amp;LEFT(RIGHT(P14,3),2))&gt;19870101,IF(VALUE(I14)&gt;120*COUNTIF(B:B,B14),120*COUNTIF(B:B,B14),I14),I14)</f>
        <v>120</v>
      </c>
      <c r="U14" s="12" t="str">
        <f>IF(VALUE(LEFT(P14,4)&amp;RIGHT(LEFT(P14,7),2)&amp;LEFT(RIGHT(P14,3),2))&gt;20150103,IF(VALUE(J14)&gt;300*COUNTIF(B:B,B14),300*COUNTIF(B:B,B14),J14),J14)</f>
        <v>320.09</v>
      </c>
      <c r="V14" s="12">
        <f t="shared" si="0"/>
        <v>12.67</v>
      </c>
      <c r="W14" s="12">
        <f t="shared" si="0"/>
        <v>0</v>
      </c>
      <c r="X14" s="19"/>
      <c r="Y14" s="20"/>
      <c r="Z14" s="21"/>
      <c r="AA14" s="20"/>
      <c r="AB14" s="20"/>
      <c r="AC14" s="20"/>
      <c r="AD14" s="20"/>
      <c r="AE14" s="20"/>
      <c r="AF14" s="20"/>
    </row>
    <row r="15" s="2" customFormat="1" ht="57" customHeight="1" spans="1:32">
      <c r="A15" s="12" t="s">
        <v>92</v>
      </c>
      <c r="B15" s="11" t="s">
        <v>93</v>
      </c>
      <c r="C15" s="11" t="s">
        <v>94</v>
      </c>
      <c r="D15" s="12" t="s">
        <v>58</v>
      </c>
      <c r="E15" s="12" t="s">
        <v>95</v>
      </c>
      <c r="F15" s="11" t="s">
        <v>36</v>
      </c>
      <c r="G15" s="11" t="s">
        <v>96</v>
      </c>
      <c r="H15" s="11" t="s">
        <v>38</v>
      </c>
      <c r="I15" s="12" t="s">
        <v>97</v>
      </c>
      <c r="J15" s="12" t="s">
        <v>98</v>
      </c>
      <c r="K15" s="12" t="s">
        <v>41</v>
      </c>
      <c r="L15" s="12" t="s">
        <v>31</v>
      </c>
      <c r="M15" s="12" t="s">
        <v>49</v>
      </c>
      <c r="N15" s="12" t="s">
        <v>99</v>
      </c>
      <c r="O15" s="11" t="s">
        <v>54</v>
      </c>
      <c r="P15" s="12" t="s">
        <v>100</v>
      </c>
      <c r="Q15" s="18" t="s">
        <v>46</v>
      </c>
      <c r="R15" s="11" t="s">
        <v>47</v>
      </c>
      <c r="S15" s="11" t="s">
        <v>48</v>
      </c>
      <c r="T15" s="12">
        <f>IF(VALUE(LEFT(P15,4)&amp;RIGHT(LEFT(P15,7),2)&amp;LEFT(RIGHT(P15,3),2))&gt;19870101,IF(VALUE(I15)&gt;120*COUNTIF(B:B,B15),120*COUNTIF(B:B,B15),I15),I15)</f>
        <v>120</v>
      </c>
      <c r="U15" s="12">
        <f>IF(VALUE(LEFT(P15,4)&amp;RIGHT(LEFT(P15,7),2)&amp;LEFT(RIGHT(P15,3),2))&gt;20150103,IF(VALUE(J15)&gt;300*COUNTIF(B:B,B15),300*COUNTIF(B:B,B15),J15),J15)</f>
        <v>300</v>
      </c>
      <c r="V15" s="12">
        <f t="shared" si="0"/>
        <v>96.11</v>
      </c>
      <c r="W15" s="12">
        <f t="shared" si="0"/>
        <v>145.77</v>
      </c>
      <c r="X15" s="19"/>
      <c r="Y15" s="20"/>
      <c r="Z15" s="21"/>
      <c r="AA15" s="20"/>
      <c r="AB15" s="20"/>
      <c r="AC15" s="20"/>
      <c r="AD15" s="20"/>
      <c r="AE15" s="20"/>
      <c r="AF15" s="20"/>
    </row>
    <row r="16" s="2" customFormat="1" ht="27.95" customHeight="1" spans="1:32">
      <c r="A16" s="11" t="s">
        <v>101</v>
      </c>
      <c r="B16" s="11" t="s">
        <v>102</v>
      </c>
      <c r="C16" s="11" t="s">
        <v>103</v>
      </c>
      <c r="D16" s="12" t="s">
        <v>34</v>
      </c>
      <c r="E16" s="12" t="s">
        <v>83</v>
      </c>
      <c r="F16" s="11" t="s">
        <v>77</v>
      </c>
      <c r="G16" s="11" t="s">
        <v>96</v>
      </c>
      <c r="H16" s="11" t="s">
        <v>38</v>
      </c>
      <c r="I16" s="11" t="s">
        <v>104</v>
      </c>
      <c r="J16" s="11" t="s">
        <v>105</v>
      </c>
      <c r="K16" s="11" t="s">
        <v>41</v>
      </c>
      <c r="L16" s="11" t="s">
        <v>31</v>
      </c>
      <c r="M16" s="11" t="s">
        <v>61</v>
      </c>
      <c r="N16" s="11" t="s">
        <v>106</v>
      </c>
      <c r="O16" s="11" t="s">
        <v>44</v>
      </c>
      <c r="P16" s="12" t="s">
        <v>81</v>
      </c>
      <c r="Q16" s="18" t="s">
        <v>46</v>
      </c>
      <c r="R16" s="11" t="s">
        <v>47</v>
      </c>
      <c r="S16" s="11" t="s">
        <v>48</v>
      </c>
      <c r="T16" s="11" t="s">
        <v>104</v>
      </c>
      <c r="U16" s="11" t="s">
        <v>105</v>
      </c>
      <c r="V16" s="11">
        <f t="shared" si="0"/>
        <v>0</v>
      </c>
      <c r="W16" s="11">
        <f t="shared" si="0"/>
        <v>0</v>
      </c>
      <c r="X16" s="19"/>
      <c r="Y16" s="20"/>
      <c r="Z16" s="21"/>
      <c r="AA16" s="20"/>
      <c r="AB16" s="20"/>
      <c r="AC16" s="20"/>
      <c r="AD16" s="20"/>
      <c r="AE16" s="20"/>
      <c r="AF16" s="20"/>
    </row>
    <row r="17" s="2" customFormat="1" ht="27.95" customHeight="1" spans="1:32">
      <c r="A17" s="11"/>
      <c r="B17" s="11"/>
      <c r="C17" s="11" t="s">
        <v>107</v>
      </c>
      <c r="D17" s="12" t="s">
        <v>34</v>
      </c>
      <c r="E17" s="12" t="s">
        <v>108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8"/>
      <c r="R17" s="11"/>
      <c r="S17" s="11"/>
      <c r="T17" s="11"/>
      <c r="U17" s="11"/>
      <c r="V17" s="11"/>
      <c r="W17" s="11"/>
      <c r="X17" s="19"/>
      <c r="Y17" s="20"/>
      <c r="Z17" s="21"/>
      <c r="AA17" s="20"/>
      <c r="AB17" s="20"/>
      <c r="AC17" s="20"/>
      <c r="AD17" s="20"/>
      <c r="AE17" s="20"/>
      <c r="AF17" s="20"/>
    </row>
    <row r="18" s="2" customFormat="1" ht="57" customHeight="1" spans="1:32">
      <c r="A18" s="12" t="s">
        <v>109</v>
      </c>
      <c r="B18" s="11" t="s">
        <v>110</v>
      </c>
      <c r="C18" s="11" t="s">
        <v>111</v>
      </c>
      <c r="D18" s="12" t="s">
        <v>34</v>
      </c>
      <c r="E18" s="12" t="s">
        <v>112</v>
      </c>
      <c r="F18" s="11" t="s">
        <v>36</v>
      </c>
      <c r="G18" s="11" t="s">
        <v>113</v>
      </c>
      <c r="H18" s="11" t="s">
        <v>38</v>
      </c>
      <c r="I18" s="12" t="s">
        <v>114</v>
      </c>
      <c r="J18" s="12" t="s">
        <v>115</v>
      </c>
      <c r="K18" s="12" t="s">
        <v>41</v>
      </c>
      <c r="L18" s="12" t="s">
        <v>31</v>
      </c>
      <c r="M18" s="12" t="s">
        <v>49</v>
      </c>
      <c r="N18" s="12" t="s">
        <v>99</v>
      </c>
      <c r="O18" s="11" t="s">
        <v>54</v>
      </c>
      <c r="P18" s="12" t="s">
        <v>116</v>
      </c>
      <c r="Q18" s="18" t="s">
        <v>46</v>
      </c>
      <c r="R18" s="11" t="s">
        <v>47</v>
      </c>
      <c r="S18" s="11" t="s">
        <v>48</v>
      </c>
      <c r="T18" s="12" t="str">
        <f>IF(VALUE(LEFT(P18,4)&amp;RIGHT(LEFT(P18,7),2)&amp;LEFT(RIGHT(P18,3),2))&gt;19870101,IF(VALUE(I18)&gt;120*COUNTIF(B:B,B18),120*COUNTIF(B:B,B18),I18),I18)</f>
        <v>85.06</v>
      </c>
      <c r="U18" s="12" t="str">
        <f>IF(VALUE(LEFT(P18,4)&amp;RIGHT(LEFT(P18,7),2)&amp;LEFT(RIGHT(P18,3),2))&gt;20150103,IF(VALUE(J18)&gt;300*COUNTIF(B:B,B18),300*COUNTIF(B:B,B18),J18),J18)</f>
        <v>206.76</v>
      </c>
      <c r="V18" s="12">
        <f t="shared" si="0"/>
        <v>0</v>
      </c>
      <c r="W18" s="12">
        <f t="shared" si="0"/>
        <v>0</v>
      </c>
      <c r="X18" s="19"/>
      <c r="Y18" s="20"/>
      <c r="Z18" s="21"/>
      <c r="AA18" s="20"/>
      <c r="AB18" s="20"/>
      <c r="AC18" s="20"/>
      <c r="AD18" s="20"/>
      <c r="AE18" s="20"/>
      <c r="AF18" s="20"/>
    </row>
    <row r="19" s="2" customFormat="1" ht="57" customHeight="1" spans="1:32">
      <c r="A19" s="12" t="s">
        <v>117</v>
      </c>
      <c r="B19" s="11" t="s">
        <v>118</v>
      </c>
      <c r="C19" s="11" t="s">
        <v>119</v>
      </c>
      <c r="D19" s="12" t="s">
        <v>58</v>
      </c>
      <c r="E19" s="12" t="s">
        <v>120</v>
      </c>
      <c r="F19" s="11" t="s">
        <v>36</v>
      </c>
      <c r="G19" s="11" t="s">
        <v>113</v>
      </c>
      <c r="H19" s="11" t="s">
        <v>38</v>
      </c>
      <c r="I19" s="11" t="s">
        <v>121</v>
      </c>
      <c r="J19" s="11" t="s">
        <v>122</v>
      </c>
      <c r="K19" s="11" t="s">
        <v>41</v>
      </c>
      <c r="L19" s="11" t="s">
        <v>31</v>
      </c>
      <c r="M19" s="11" t="s">
        <v>42</v>
      </c>
      <c r="N19" s="11" t="s">
        <v>43</v>
      </c>
      <c r="O19" s="11" t="s">
        <v>54</v>
      </c>
      <c r="P19" s="12" t="s">
        <v>123</v>
      </c>
      <c r="Q19" s="18" t="s">
        <v>46</v>
      </c>
      <c r="R19" s="11" t="s">
        <v>47</v>
      </c>
      <c r="S19" s="11" t="s">
        <v>48</v>
      </c>
      <c r="T19" s="12" t="str">
        <f>IF(VALUE(LEFT(P19,4)&amp;RIGHT(LEFT(P19,7),2)&amp;LEFT(RIGHT(P19,3),2))&gt;19870101,IF(VALUE(I19)&gt;120*COUNTIF(B:B,B19),120*COUNTIF(B:B,B19),I19),I19)</f>
        <v>78.14</v>
      </c>
      <c r="U19" s="12" t="str">
        <f>IF(VALUE(LEFT(P19,4)&amp;RIGHT(LEFT(P19,7),2)&amp;LEFT(RIGHT(P19,3),2))&gt;20150103,IF(VALUE(J19)&gt;300*COUNTIF(B:B,B19),300*COUNTIF(B:B,B19),J19),J19)</f>
        <v>218.15</v>
      </c>
      <c r="V19" s="12">
        <f t="shared" si="0"/>
        <v>0</v>
      </c>
      <c r="W19" s="12">
        <f t="shared" si="0"/>
        <v>0</v>
      </c>
      <c r="X19" s="19"/>
      <c r="Y19" s="20"/>
      <c r="Z19" s="21"/>
      <c r="AA19" s="20"/>
      <c r="AB19" s="20"/>
      <c r="AC19" s="20"/>
      <c r="AD19" s="20"/>
      <c r="AE19" s="20"/>
      <c r="AF19" s="20"/>
    </row>
    <row r="20" s="2" customFormat="1" ht="27.95" customHeight="1" spans="1:32">
      <c r="A20" s="11" t="s">
        <v>124</v>
      </c>
      <c r="B20" s="11" t="s">
        <v>125</v>
      </c>
      <c r="C20" s="11" t="s">
        <v>126</v>
      </c>
      <c r="D20" s="12" t="s">
        <v>34</v>
      </c>
      <c r="E20" s="12" t="s">
        <v>127</v>
      </c>
      <c r="F20" s="11" t="s">
        <v>77</v>
      </c>
      <c r="G20" s="11" t="s">
        <v>128</v>
      </c>
      <c r="H20" s="11" t="s">
        <v>38</v>
      </c>
      <c r="I20" s="11" t="s">
        <v>129</v>
      </c>
      <c r="J20" s="11" t="s">
        <v>129</v>
      </c>
      <c r="K20" s="11" t="s">
        <v>41</v>
      </c>
      <c r="L20" s="11" t="s">
        <v>31</v>
      </c>
      <c r="M20" s="11" t="s">
        <v>31</v>
      </c>
      <c r="N20" s="11" t="s">
        <v>31</v>
      </c>
      <c r="O20" s="11" t="s">
        <v>71</v>
      </c>
      <c r="P20" s="12" t="s">
        <v>130</v>
      </c>
      <c r="Q20" s="18" t="s">
        <v>46</v>
      </c>
      <c r="R20" s="11" t="s">
        <v>47</v>
      </c>
      <c r="S20" s="11" t="s">
        <v>48</v>
      </c>
      <c r="T20" s="11" t="str">
        <f>IF(VALUE(LEFT(P20,4)&amp;RIGHT(LEFT(P20,7),2)&amp;LEFT(RIGHT(P20,3),2))&gt;19870101,IF(VALUE(I20)&gt;120*COUNTIF(B:B,B20),120*COUNTIF(B:B,B20),I20),I20)</f>
        <v>127.10</v>
      </c>
      <c r="U20" s="11" t="str">
        <f>IF(VALUE(LEFT(P20,4)&amp;RIGHT(LEFT(P20,7),2)&amp;LEFT(RIGHT(P20,3),2))&gt;20150103,IF(VALUE(J20)&gt;300*COUNTIF(B:B,B20),300*COUNTIF(B:B,B20),J20),J20)</f>
        <v>127.10</v>
      </c>
      <c r="V20" s="11">
        <f t="shared" si="0"/>
        <v>0</v>
      </c>
      <c r="W20" s="11">
        <f t="shared" si="0"/>
        <v>0</v>
      </c>
      <c r="X20" s="19"/>
      <c r="Y20" s="20"/>
      <c r="Z20" s="21"/>
      <c r="AA20" s="20"/>
      <c r="AB20" s="20"/>
      <c r="AC20" s="20"/>
      <c r="AD20" s="20"/>
      <c r="AE20" s="20"/>
      <c r="AF20" s="20"/>
    </row>
    <row r="21" s="2" customFormat="1" ht="27.95" customHeight="1" spans="1:32">
      <c r="A21" s="11"/>
      <c r="B21" s="11"/>
      <c r="C21" s="11" t="s">
        <v>131</v>
      </c>
      <c r="D21" s="12" t="s">
        <v>34</v>
      </c>
      <c r="E21" s="12" t="s">
        <v>132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/>
      <c r="Q21" s="18"/>
      <c r="R21" s="11"/>
      <c r="S21" s="11"/>
      <c r="T21" s="11"/>
      <c r="U21" s="11"/>
      <c r="V21" s="11"/>
      <c r="W21" s="11"/>
      <c r="X21" s="19"/>
      <c r="Y21" s="20"/>
      <c r="Z21" s="21"/>
      <c r="AA21" s="20"/>
      <c r="AB21" s="20"/>
      <c r="AC21" s="20"/>
      <c r="AD21" s="20"/>
      <c r="AE21" s="20"/>
      <c r="AF21" s="20"/>
    </row>
    <row r="22" s="2" customFormat="1" ht="27.95" customHeight="1" spans="1:32">
      <c r="A22" s="12" t="s">
        <v>133</v>
      </c>
      <c r="B22" s="11" t="s">
        <v>134</v>
      </c>
      <c r="C22" s="11" t="s">
        <v>135</v>
      </c>
      <c r="D22" s="12" t="s">
        <v>34</v>
      </c>
      <c r="E22" s="12" t="s">
        <v>136</v>
      </c>
      <c r="F22" s="11" t="s">
        <v>77</v>
      </c>
      <c r="G22" s="11" t="s">
        <v>128</v>
      </c>
      <c r="H22" s="11" t="s">
        <v>38</v>
      </c>
      <c r="I22" s="11" t="s">
        <v>137</v>
      </c>
      <c r="J22" s="11" t="s">
        <v>138</v>
      </c>
      <c r="K22" s="11" t="s">
        <v>41</v>
      </c>
      <c r="L22" s="11" t="s">
        <v>31</v>
      </c>
      <c r="M22" s="11" t="s">
        <v>42</v>
      </c>
      <c r="N22" s="11" t="s">
        <v>43</v>
      </c>
      <c r="O22" s="11" t="s">
        <v>44</v>
      </c>
      <c r="P22" s="12" t="s">
        <v>55</v>
      </c>
      <c r="Q22" s="18" t="s">
        <v>46</v>
      </c>
      <c r="R22" s="11" t="s">
        <v>47</v>
      </c>
      <c r="S22" s="11" t="s">
        <v>48</v>
      </c>
      <c r="T22" s="11" t="s">
        <v>137</v>
      </c>
      <c r="U22" s="11" t="s">
        <v>138</v>
      </c>
      <c r="V22" s="11">
        <f t="shared" si="0"/>
        <v>0</v>
      </c>
      <c r="W22" s="11">
        <f t="shared" si="0"/>
        <v>0</v>
      </c>
      <c r="X22" s="19"/>
      <c r="Y22" s="20"/>
      <c r="Z22" s="21"/>
      <c r="AA22" s="20"/>
      <c r="AB22" s="20"/>
      <c r="AC22" s="20"/>
      <c r="AD22" s="20"/>
      <c r="AE22" s="20"/>
      <c r="AF22" s="20"/>
    </row>
    <row r="23" s="2" customFormat="1" ht="27.95" customHeight="1" spans="1:32">
      <c r="A23" s="12"/>
      <c r="B23" s="11"/>
      <c r="C23" s="11" t="s">
        <v>139</v>
      </c>
      <c r="D23" s="12" t="s">
        <v>34</v>
      </c>
      <c r="E23" s="12" t="s">
        <v>140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  <c r="Q23" s="18"/>
      <c r="R23" s="11"/>
      <c r="S23" s="11"/>
      <c r="T23" s="11"/>
      <c r="U23" s="11"/>
      <c r="V23" s="11"/>
      <c r="W23" s="11"/>
      <c r="X23" s="19"/>
      <c r="Y23" s="20"/>
      <c r="Z23" s="21"/>
      <c r="AA23" s="20"/>
      <c r="AB23" s="20"/>
      <c r="AC23" s="20"/>
      <c r="AD23" s="20"/>
      <c r="AE23" s="20"/>
      <c r="AF23" s="20"/>
    </row>
    <row r="24" s="2" customFormat="1" ht="27.95" customHeight="1" spans="1:32">
      <c r="A24" s="12" t="s">
        <v>141</v>
      </c>
      <c r="B24" s="11" t="s">
        <v>142</v>
      </c>
      <c r="C24" s="11" t="s">
        <v>143</v>
      </c>
      <c r="D24" s="12" t="s">
        <v>34</v>
      </c>
      <c r="E24" s="12" t="s">
        <v>144</v>
      </c>
      <c r="F24" s="11" t="s">
        <v>77</v>
      </c>
      <c r="G24" s="11" t="s">
        <v>145</v>
      </c>
      <c r="H24" s="11" t="s">
        <v>38</v>
      </c>
      <c r="I24" s="11" t="s">
        <v>146</v>
      </c>
      <c r="J24" s="11" t="s">
        <v>147</v>
      </c>
      <c r="K24" s="11" t="s">
        <v>41</v>
      </c>
      <c r="L24" s="11" t="s">
        <v>31</v>
      </c>
      <c r="M24" s="11" t="s">
        <v>42</v>
      </c>
      <c r="N24" s="11" t="s">
        <v>43</v>
      </c>
      <c r="O24" s="11" t="s">
        <v>54</v>
      </c>
      <c r="P24" s="12" t="s">
        <v>55</v>
      </c>
      <c r="Q24" s="18" t="s">
        <v>46</v>
      </c>
      <c r="R24" s="11" t="s">
        <v>47</v>
      </c>
      <c r="S24" s="11" t="s">
        <v>48</v>
      </c>
      <c r="T24" s="11" t="s">
        <v>146</v>
      </c>
      <c r="U24" s="11" t="s">
        <v>147</v>
      </c>
      <c r="V24" s="11">
        <f t="shared" si="0"/>
        <v>0</v>
      </c>
      <c r="W24" s="11">
        <f t="shared" si="0"/>
        <v>0</v>
      </c>
      <c r="X24" s="19"/>
      <c r="Y24" s="20"/>
      <c r="Z24" s="21"/>
      <c r="AA24" s="20"/>
      <c r="AB24" s="20"/>
      <c r="AC24" s="20"/>
      <c r="AD24" s="20"/>
      <c r="AE24" s="20"/>
      <c r="AF24" s="20"/>
    </row>
    <row r="25" s="2" customFormat="1" ht="27.95" customHeight="1" spans="1:32">
      <c r="A25" s="12"/>
      <c r="B25" s="11"/>
      <c r="C25" s="11" t="s">
        <v>148</v>
      </c>
      <c r="D25" s="12" t="s">
        <v>34</v>
      </c>
      <c r="E25" s="12" t="s">
        <v>132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8"/>
      <c r="R25" s="11"/>
      <c r="S25" s="11"/>
      <c r="T25" s="11"/>
      <c r="U25" s="11"/>
      <c r="V25" s="11"/>
      <c r="W25" s="11"/>
      <c r="X25" s="19"/>
      <c r="Y25" s="20"/>
      <c r="Z25" s="21"/>
      <c r="AA25" s="20"/>
      <c r="AB25" s="20"/>
      <c r="AC25" s="20"/>
      <c r="AD25" s="20"/>
      <c r="AE25" s="20"/>
      <c r="AF25" s="20"/>
    </row>
    <row r="26" s="2" customFormat="1" ht="27.95" customHeight="1" spans="1:32">
      <c r="A26" s="12"/>
      <c r="B26" s="11"/>
      <c r="C26" s="11" t="s">
        <v>149</v>
      </c>
      <c r="D26" s="12" t="s">
        <v>34</v>
      </c>
      <c r="E26" s="12" t="s">
        <v>150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  <c r="Q26" s="18"/>
      <c r="R26" s="11"/>
      <c r="S26" s="11"/>
      <c r="T26" s="11"/>
      <c r="U26" s="11"/>
      <c r="V26" s="11"/>
      <c r="W26" s="11"/>
      <c r="X26" s="19"/>
      <c r="Y26" s="20"/>
      <c r="Z26" s="21"/>
      <c r="AA26" s="20"/>
      <c r="AB26" s="20"/>
      <c r="AC26" s="20"/>
      <c r="AD26" s="20"/>
      <c r="AE26" s="20"/>
      <c r="AF26" s="20"/>
    </row>
    <row r="27" s="2" customFormat="1" ht="27.95" customHeight="1" spans="1:32">
      <c r="A27" s="11" t="s">
        <v>151</v>
      </c>
      <c r="B27" s="11" t="s">
        <v>152</v>
      </c>
      <c r="C27" s="11" t="s">
        <v>153</v>
      </c>
      <c r="D27" s="12" t="s">
        <v>34</v>
      </c>
      <c r="E27" s="12" t="s">
        <v>154</v>
      </c>
      <c r="F27" s="11" t="s">
        <v>77</v>
      </c>
      <c r="G27" s="11" t="s">
        <v>145</v>
      </c>
      <c r="H27" s="11" t="s">
        <v>38</v>
      </c>
      <c r="I27" s="11" t="s">
        <v>155</v>
      </c>
      <c r="J27" s="11" t="s">
        <v>156</v>
      </c>
      <c r="K27" s="11" t="s">
        <v>41</v>
      </c>
      <c r="L27" s="11" t="s">
        <v>31</v>
      </c>
      <c r="M27" s="11" t="s">
        <v>42</v>
      </c>
      <c r="N27" s="11" t="s">
        <v>43</v>
      </c>
      <c r="O27" s="11" t="s">
        <v>54</v>
      </c>
      <c r="P27" s="12" t="s">
        <v>157</v>
      </c>
      <c r="Q27" s="18" t="s">
        <v>46</v>
      </c>
      <c r="R27" s="11" t="s">
        <v>47</v>
      </c>
      <c r="S27" s="11" t="s">
        <v>48</v>
      </c>
      <c r="T27" s="11" t="str">
        <f>IF(VALUE(LEFT(P27,4)&amp;RIGHT(LEFT(P27,7),2)&amp;LEFT(RIGHT(P27,3),2))&gt;19870101,IF(VALUE(I27)&gt;120*COUNTIF(B:B,B27),120*COUNTIF(B:B,B27),I27),I27)</f>
        <v>107.45</v>
      </c>
      <c r="U27" s="11" t="str">
        <f>IF(VALUE(LEFT(P27,4)&amp;RIGHT(LEFT(P27,7),2)&amp;LEFT(RIGHT(P27,3),2))&gt;20150103,IF(VALUE(J27)&gt;300*COUNTIF(B:B,B27),300*COUNTIF(B:B,B27),J27),J27)</f>
        <v>252.18</v>
      </c>
      <c r="V27" s="11">
        <f t="shared" si="0"/>
        <v>0</v>
      </c>
      <c r="W27" s="11">
        <f t="shared" si="0"/>
        <v>0</v>
      </c>
      <c r="X27" s="19"/>
      <c r="Y27" s="20"/>
      <c r="Z27" s="21"/>
      <c r="AA27" s="20"/>
      <c r="AB27" s="20"/>
      <c r="AC27" s="20"/>
      <c r="AD27" s="20"/>
      <c r="AE27" s="20"/>
      <c r="AF27" s="20"/>
    </row>
    <row r="28" s="2" customFormat="1" ht="27.95" customHeight="1" spans="1:32">
      <c r="A28" s="11"/>
      <c r="B28" s="11"/>
      <c r="C28" s="11" t="s">
        <v>158</v>
      </c>
      <c r="D28" s="12" t="s">
        <v>34</v>
      </c>
      <c r="E28" s="12" t="s">
        <v>159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  <c r="Q28" s="18"/>
      <c r="R28" s="11"/>
      <c r="S28" s="11"/>
      <c r="T28" s="11"/>
      <c r="U28" s="11"/>
      <c r="V28" s="11"/>
      <c r="W28" s="11"/>
      <c r="X28" s="19"/>
      <c r="Y28" s="20"/>
      <c r="Z28" s="21"/>
      <c r="AA28" s="20"/>
      <c r="AB28" s="20"/>
      <c r="AC28" s="20"/>
      <c r="AD28" s="20"/>
      <c r="AE28" s="20"/>
      <c r="AF28" s="20"/>
    </row>
    <row r="29" s="2" customFormat="1" ht="27.95" customHeight="1" spans="1:32">
      <c r="A29" s="11" t="s">
        <v>160</v>
      </c>
      <c r="B29" s="11" t="s">
        <v>161</v>
      </c>
      <c r="C29" s="11" t="s">
        <v>162</v>
      </c>
      <c r="D29" s="12" t="s">
        <v>34</v>
      </c>
      <c r="E29" s="12" t="s">
        <v>150</v>
      </c>
      <c r="F29" s="11" t="s">
        <v>77</v>
      </c>
      <c r="G29" s="11" t="s">
        <v>163</v>
      </c>
      <c r="H29" s="11" t="s">
        <v>38</v>
      </c>
      <c r="I29" s="11" t="s">
        <v>164</v>
      </c>
      <c r="J29" s="11" t="s">
        <v>165</v>
      </c>
      <c r="K29" s="11" t="s">
        <v>41</v>
      </c>
      <c r="L29" s="11" t="s">
        <v>31</v>
      </c>
      <c r="M29" s="11" t="s">
        <v>42</v>
      </c>
      <c r="N29" s="11" t="s">
        <v>43</v>
      </c>
      <c r="O29" s="11" t="s">
        <v>44</v>
      </c>
      <c r="P29" s="12" t="s">
        <v>166</v>
      </c>
      <c r="Q29" s="18" t="s">
        <v>46</v>
      </c>
      <c r="R29" s="11" t="s">
        <v>47</v>
      </c>
      <c r="S29" s="11" t="s">
        <v>48</v>
      </c>
      <c r="T29" s="11">
        <f>IF(VALUE(LEFT(P29,4)&amp;RIGHT(LEFT(P29,7),2)&amp;LEFT(RIGHT(P29,3),2))&gt;19870101,IF(VALUE(I29)&gt;120*COUNTIF(B:B,B29),120*COUNTIF(B:B,B29),I29),I29)</f>
        <v>120</v>
      </c>
      <c r="U29" s="11" t="str">
        <f>IF(VALUE(LEFT(P29,4)&amp;RIGHT(LEFT(P29,7),2)&amp;LEFT(RIGHT(P29,3),2))&gt;20150103,IF(VALUE(J29)&gt;300*COUNTIF(B:B,B29),300*COUNTIF(B:B,B29),J29),J29)</f>
        <v>404.57</v>
      </c>
      <c r="V29" s="11">
        <f t="shared" si="0"/>
        <v>56.18</v>
      </c>
      <c r="W29" s="11">
        <f t="shared" si="0"/>
        <v>0</v>
      </c>
      <c r="X29" s="19"/>
      <c r="Y29" s="20"/>
      <c r="Z29" s="21"/>
      <c r="AA29" s="20"/>
      <c r="AB29" s="20"/>
      <c r="AC29" s="20"/>
      <c r="AD29" s="20"/>
      <c r="AE29" s="20"/>
      <c r="AF29" s="20"/>
    </row>
    <row r="30" s="2" customFormat="1" ht="27.95" customHeight="1" spans="1:32">
      <c r="A30" s="11"/>
      <c r="B30" s="11"/>
      <c r="C30" s="11" t="s">
        <v>167</v>
      </c>
      <c r="D30" s="12" t="s">
        <v>34</v>
      </c>
      <c r="E30" s="12" t="s">
        <v>136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2"/>
      <c r="Q30" s="18"/>
      <c r="R30" s="11"/>
      <c r="S30" s="11"/>
      <c r="T30" s="11"/>
      <c r="U30" s="11"/>
      <c r="V30" s="11"/>
      <c r="W30" s="11"/>
      <c r="X30" s="19"/>
      <c r="Y30" s="20"/>
      <c r="Z30" s="21"/>
      <c r="AA30" s="20"/>
      <c r="AB30" s="20"/>
      <c r="AC30" s="20"/>
      <c r="AD30" s="20"/>
      <c r="AE30" s="20"/>
      <c r="AF30" s="20"/>
    </row>
    <row r="31" s="2" customFormat="1" ht="27.95" customHeight="1" spans="1:32">
      <c r="A31" s="11" t="s">
        <v>168</v>
      </c>
      <c r="B31" s="11" t="s">
        <v>169</v>
      </c>
      <c r="C31" s="11" t="s">
        <v>170</v>
      </c>
      <c r="D31" s="12" t="s">
        <v>34</v>
      </c>
      <c r="E31" s="12" t="s">
        <v>171</v>
      </c>
      <c r="F31" s="11" t="s">
        <v>77</v>
      </c>
      <c r="G31" s="11" t="s">
        <v>172</v>
      </c>
      <c r="H31" s="11" t="s">
        <v>38</v>
      </c>
      <c r="I31" s="11" t="s">
        <v>173</v>
      </c>
      <c r="J31" s="11" t="s">
        <v>174</v>
      </c>
      <c r="K31" s="11" t="s">
        <v>41</v>
      </c>
      <c r="L31" s="11" t="s">
        <v>31</v>
      </c>
      <c r="M31" s="11" t="s">
        <v>42</v>
      </c>
      <c r="N31" s="11" t="s">
        <v>43</v>
      </c>
      <c r="O31" s="11" t="s">
        <v>54</v>
      </c>
      <c r="P31" s="12" t="s">
        <v>175</v>
      </c>
      <c r="Q31" s="18" t="s">
        <v>46</v>
      </c>
      <c r="R31" s="11" t="s">
        <v>47</v>
      </c>
      <c r="S31" s="11" t="s">
        <v>48</v>
      </c>
      <c r="T31" s="11" t="str">
        <f>IF(VALUE(LEFT(P31,4)&amp;RIGHT(LEFT(P31,7),2)&amp;LEFT(RIGHT(P31,3),2))&gt;19870101,IF(VALUE(I31)&gt;120*COUNTIF(B:B,B31),120*COUNTIF(B:B,B31),I31),I31)</f>
        <v>97.65</v>
      </c>
      <c r="U31" s="11" t="str">
        <f>IF(VALUE(LEFT(P31,4)&amp;RIGHT(LEFT(P31,7),2)&amp;LEFT(RIGHT(P31,3),2))&gt;20150103,IF(VALUE(J31)&gt;300*COUNTIF(B:B,B31),300*COUNTIF(B:B,B31),J31),J31)</f>
        <v>312.02</v>
      </c>
      <c r="V31" s="11">
        <f t="shared" si="0"/>
        <v>0</v>
      </c>
      <c r="W31" s="11">
        <f t="shared" si="0"/>
        <v>0</v>
      </c>
      <c r="X31" s="19"/>
      <c r="Y31" s="20"/>
      <c r="Z31" s="21"/>
      <c r="AA31" s="20"/>
      <c r="AB31" s="20"/>
      <c r="AC31" s="20"/>
      <c r="AD31" s="20"/>
      <c r="AE31" s="20"/>
      <c r="AF31" s="20"/>
    </row>
    <row r="32" s="2" customFormat="1" ht="27.95" customHeight="1" spans="1:32">
      <c r="A32" s="11"/>
      <c r="B32" s="11"/>
      <c r="C32" s="11" t="s">
        <v>176</v>
      </c>
      <c r="D32" s="12" t="s">
        <v>34</v>
      </c>
      <c r="E32" s="12" t="s">
        <v>177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18"/>
      <c r="R32" s="11"/>
      <c r="S32" s="11"/>
      <c r="T32" s="11"/>
      <c r="U32" s="11"/>
      <c r="V32" s="11"/>
      <c r="W32" s="11"/>
      <c r="X32" s="19"/>
      <c r="Y32" s="20"/>
      <c r="Z32" s="21"/>
      <c r="AA32" s="20"/>
      <c r="AB32" s="20"/>
      <c r="AC32" s="20"/>
      <c r="AD32" s="20"/>
      <c r="AE32" s="20"/>
      <c r="AF32" s="20"/>
    </row>
    <row r="33" s="2" customFormat="1" ht="27.95" customHeight="1" spans="1:32">
      <c r="A33" s="11"/>
      <c r="B33" s="11"/>
      <c r="C33" s="11" t="s">
        <v>178</v>
      </c>
      <c r="D33" s="12" t="s">
        <v>34</v>
      </c>
      <c r="E33" s="12" t="s">
        <v>179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2"/>
      <c r="Q33" s="18"/>
      <c r="R33" s="11"/>
      <c r="S33" s="11"/>
      <c r="T33" s="11"/>
      <c r="U33" s="11"/>
      <c r="V33" s="11"/>
      <c r="W33" s="11"/>
      <c r="X33" s="19"/>
      <c r="Y33" s="20"/>
      <c r="Z33" s="21"/>
      <c r="AA33" s="20"/>
      <c r="AB33" s="20"/>
      <c r="AC33" s="20"/>
      <c r="AD33" s="20"/>
      <c r="AE33" s="20"/>
      <c r="AF33" s="20"/>
    </row>
    <row r="34" s="2" customFormat="1" ht="27.95" customHeight="1" spans="1:32">
      <c r="A34" s="11" t="s">
        <v>180</v>
      </c>
      <c r="B34" s="11" t="s">
        <v>181</v>
      </c>
      <c r="C34" s="11" t="s">
        <v>182</v>
      </c>
      <c r="D34" s="12" t="s">
        <v>34</v>
      </c>
      <c r="E34" s="12" t="s">
        <v>183</v>
      </c>
      <c r="F34" s="11" t="s">
        <v>77</v>
      </c>
      <c r="G34" s="11" t="s">
        <v>184</v>
      </c>
      <c r="H34" s="11" t="s">
        <v>38</v>
      </c>
      <c r="I34" s="11" t="s">
        <v>185</v>
      </c>
      <c r="J34" s="11" t="s">
        <v>186</v>
      </c>
      <c r="K34" s="11" t="s">
        <v>41</v>
      </c>
      <c r="L34" s="11" t="s">
        <v>31</v>
      </c>
      <c r="M34" s="11" t="s">
        <v>42</v>
      </c>
      <c r="N34" s="11" t="s">
        <v>43</v>
      </c>
      <c r="O34" s="11" t="s">
        <v>44</v>
      </c>
      <c r="P34" s="12" t="s">
        <v>187</v>
      </c>
      <c r="Q34" s="18" t="s">
        <v>46</v>
      </c>
      <c r="R34" s="11" t="s">
        <v>47</v>
      </c>
      <c r="S34" s="11" t="s">
        <v>48</v>
      </c>
      <c r="T34" s="11" t="str">
        <f>IF(VALUE(LEFT(P34,4)&amp;RIGHT(LEFT(P34,7),2)&amp;LEFT(RIGHT(P34,3),2))&gt;19870101,IF(VALUE(I34)&gt;120*COUNTIF(B:B,B34),120*COUNTIF(B:B,B34),I34),I34)</f>
        <v>63.85</v>
      </c>
      <c r="U34" s="11" t="str">
        <f>IF(VALUE(LEFT(P34,4)&amp;RIGHT(LEFT(P34,7),2)&amp;LEFT(RIGHT(P34,3),2))&gt;20150103,IF(VALUE(J34)&gt;300*COUNTIF(B:B,B34),300*COUNTIF(B:B,B34),J34),J34)</f>
        <v>218.89</v>
      </c>
      <c r="V34" s="11">
        <f t="shared" si="0"/>
        <v>0</v>
      </c>
      <c r="W34" s="11">
        <f t="shared" si="0"/>
        <v>0</v>
      </c>
      <c r="X34" s="19"/>
      <c r="Y34" s="20"/>
      <c r="Z34" s="21"/>
      <c r="AA34" s="20"/>
      <c r="AB34" s="20"/>
      <c r="AC34" s="20"/>
      <c r="AD34" s="20"/>
      <c r="AE34" s="20"/>
      <c r="AF34" s="20"/>
    </row>
    <row r="35" s="2" customFormat="1" ht="27.95" customHeight="1" spans="1:32">
      <c r="A35" s="11"/>
      <c r="B35" s="11"/>
      <c r="C35" s="11" t="s">
        <v>188</v>
      </c>
      <c r="D35" s="12" t="s">
        <v>34</v>
      </c>
      <c r="E35" s="12" t="s">
        <v>183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  <c r="Q35" s="18"/>
      <c r="R35" s="11"/>
      <c r="S35" s="11"/>
      <c r="T35" s="11"/>
      <c r="U35" s="11"/>
      <c r="V35" s="11"/>
      <c r="W35" s="11"/>
      <c r="X35" s="19"/>
      <c r="Y35" s="20"/>
      <c r="Z35" s="21"/>
      <c r="AA35" s="20"/>
      <c r="AB35" s="20"/>
      <c r="AC35" s="20"/>
      <c r="AD35" s="20"/>
      <c r="AE35" s="20"/>
      <c r="AF35" s="20"/>
    </row>
    <row r="36" s="2" customFormat="1" ht="27.95" customHeight="1" spans="1:32">
      <c r="A36" s="11" t="s">
        <v>189</v>
      </c>
      <c r="B36" s="11" t="s">
        <v>190</v>
      </c>
      <c r="C36" s="11" t="s">
        <v>191</v>
      </c>
      <c r="D36" s="12" t="s">
        <v>34</v>
      </c>
      <c r="E36" s="12" t="s">
        <v>192</v>
      </c>
      <c r="F36" s="11" t="s">
        <v>77</v>
      </c>
      <c r="G36" s="11" t="s">
        <v>184</v>
      </c>
      <c r="H36" s="11" t="s">
        <v>38</v>
      </c>
      <c r="I36" s="11" t="s">
        <v>193</v>
      </c>
      <c r="J36" s="11" t="s">
        <v>194</v>
      </c>
      <c r="K36" s="11" t="s">
        <v>41</v>
      </c>
      <c r="L36" s="11" t="s">
        <v>31</v>
      </c>
      <c r="M36" s="11" t="s">
        <v>42</v>
      </c>
      <c r="N36" s="11" t="s">
        <v>43</v>
      </c>
      <c r="O36" s="11" t="s">
        <v>44</v>
      </c>
      <c r="P36" s="12" t="s">
        <v>195</v>
      </c>
      <c r="Q36" s="18" t="s">
        <v>46</v>
      </c>
      <c r="R36" s="11" t="s">
        <v>47</v>
      </c>
      <c r="S36" s="11" t="s">
        <v>48</v>
      </c>
      <c r="T36" s="11" t="str">
        <f>IF(VALUE(LEFT(P36,4)&amp;RIGHT(LEFT(P36,7),2)&amp;LEFT(RIGHT(P36,3),2))&gt;19870101,IF(VALUE(I36)&gt;120*COUNTIF(B:B,B36),120*COUNTIF(B:B,B36),I36),I36)</f>
        <v>95.07</v>
      </c>
      <c r="U36" s="11" t="str">
        <f>IF(VALUE(LEFT(P36,4)&amp;RIGHT(LEFT(P36,7),2)&amp;LEFT(RIGHT(P36,3),2))&gt;20150103,IF(VALUE(J36)&gt;300*COUNTIF(B:B,B36),300*COUNTIF(B:B,B36),J36),J36)</f>
        <v>305.69</v>
      </c>
      <c r="V36" s="11">
        <f t="shared" si="0"/>
        <v>0</v>
      </c>
      <c r="W36" s="11">
        <f t="shared" si="0"/>
        <v>0</v>
      </c>
      <c r="X36" s="19"/>
      <c r="Y36" s="20"/>
      <c r="Z36" s="21"/>
      <c r="AA36" s="20"/>
      <c r="AB36" s="20"/>
      <c r="AC36" s="20"/>
      <c r="AD36" s="20"/>
      <c r="AE36" s="20"/>
      <c r="AF36" s="20"/>
    </row>
    <row r="37" s="2" customFormat="1" ht="27.95" customHeight="1" spans="1:32">
      <c r="A37" s="11"/>
      <c r="B37" s="11"/>
      <c r="C37" s="11" t="s">
        <v>196</v>
      </c>
      <c r="D37" s="12" t="s">
        <v>34</v>
      </c>
      <c r="E37" s="12" t="s">
        <v>197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/>
      <c r="Q37" s="18"/>
      <c r="R37" s="11"/>
      <c r="S37" s="11"/>
      <c r="T37" s="11"/>
      <c r="U37" s="11"/>
      <c r="V37" s="11"/>
      <c r="W37" s="11"/>
      <c r="X37" s="19"/>
      <c r="Y37" s="20"/>
      <c r="Z37" s="21"/>
      <c r="AA37" s="20"/>
      <c r="AB37" s="20"/>
      <c r="AC37" s="20"/>
      <c r="AD37" s="20"/>
      <c r="AE37" s="20"/>
      <c r="AF37" s="20"/>
    </row>
    <row r="38" s="2" customFormat="1" ht="27.95" customHeight="1" spans="1:32">
      <c r="A38" s="11"/>
      <c r="B38" s="11"/>
      <c r="C38" s="11" t="s">
        <v>198</v>
      </c>
      <c r="D38" s="12" t="s">
        <v>34</v>
      </c>
      <c r="E38" s="12" t="s">
        <v>199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2"/>
      <c r="Q38" s="18"/>
      <c r="R38" s="11"/>
      <c r="S38" s="11"/>
      <c r="T38" s="11"/>
      <c r="U38" s="11"/>
      <c r="V38" s="11"/>
      <c r="W38" s="11"/>
      <c r="X38" s="19"/>
      <c r="Y38" s="20"/>
      <c r="Z38" s="21"/>
      <c r="AA38" s="20"/>
      <c r="AB38" s="20"/>
      <c r="AC38" s="20"/>
      <c r="AD38" s="20"/>
      <c r="AE38" s="20"/>
      <c r="AF38" s="20"/>
    </row>
    <row r="39" s="2" customFormat="1" ht="27.95" customHeight="1" spans="1:32">
      <c r="A39" s="11" t="s">
        <v>200</v>
      </c>
      <c r="B39" s="11" t="s">
        <v>201</v>
      </c>
      <c r="C39" s="11" t="s">
        <v>202</v>
      </c>
      <c r="D39" s="12" t="s">
        <v>34</v>
      </c>
      <c r="E39" s="12" t="s">
        <v>179</v>
      </c>
      <c r="F39" s="11" t="s">
        <v>77</v>
      </c>
      <c r="G39" s="11" t="s">
        <v>184</v>
      </c>
      <c r="H39" s="11" t="s">
        <v>38</v>
      </c>
      <c r="I39" s="11" t="s">
        <v>203</v>
      </c>
      <c r="J39" s="11" t="s">
        <v>204</v>
      </c>
      <c r="K39" s="11" t="s">
        <v>41</v>
      </c>
      <c r="L39" s="11" t="s">
        <v>31</v>
      </c>
      <c r="M39" s="11" t="s">
        <v>49</v>
      </c>
      <c r="N39" s="11" t="s">
        <v>99</v>
      </c>
      <c r="O39" s="11" t="s">
        <v>44</v>
      </c>
      <c r="P39" s="12" t="s">
        <v>205</v>
      </c>
      <c r="Q39" s="18" t="s">
        <v>46</v>
      </c>
      <c r="R39" s="11" t="s">
        <v>47</v>
      </c>
      <c r="S39" s="11" t="s">
        <v>48</v>
      </c>
      <c r="T39" s="11" t="str">
        <f>IF(VALUE(LEFT(P39,4)&amp;RIGHT(LEFT(P39,7),2)&amp;LEFT(RIGHT(P39,3),2))&gt;19870101,IF(VALUE(I39)&gt;120*COUNTIF(B:B,B39),120*COUNTIF(B:B,B39),I39),I39)</f>
        <v>89.09</v>
      </c>
      <c r="U39" s="11" t="str">
        <f>IF(VALUE(LEFT(P39,4)&amp;RIGHT(LEFT(P39,7),2)&amp;LEFT(RIGHT(P39,3),2))&gt;20150103,IF(VALUE(J39)&gt;300*COUNTIF(B:B,B39),300*COUNTIF(B:B,B39),J39),J39)</f>
        <v>193.31</v>
      </c>
      <c r="V39" s="11">
        <f t="shared" si="0"/>
        <v>0</v>
      </c>
      <c r="W39" s="11">
        <f t="shared" si="0"/>
        <v>0</v>
      </c>
      <c r="X39" s="19"/>
      <c r="Y39" s="20"/>
      <c r="Z39" s="21"/>
      <c r="AA39" s="20"/>
      <c r="AB39" s="20"/>
      <c r="AC39" s="20"/>
      <c r="AD39" s="20"/>
      <c r="AE39" s="20"/>
      <c r="AF39" s="20"/>
    </row>
    <row r="40" s="2" customFormat="1" ht="27.95" customHeight="1" spans="1:32">
      <c r="A40" s="11"/>
      <c r="B40" s="11"/>
      <c r="C40" s="11" t="s">
        <v>206</v>
      </c>
      <c r="D40" s="12" t="s">
        <v>34</v>
      </c>
      <c r="E40" s="12" t="s">
        <v>207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2"/>
      <c r="Q40" s="18"/>
      <c r="R40" s="11"/>
      <c r="S40" s="11"/>
      <c r="T40" s="11"/>
      <c r="U40" s="11"/>
      <c r="V40" s="11"/>
      <c r="W40" s="11"/>
      <c r="X40" s="19"/>
      <c r="Y40" s="20"/>
      <c r="Z40" s="21"/>
      <c r="AA40" s="20"/>
      <c r="AB40" s="20"/>
      <c r="AC40" s="20"/>
      <c r="AD40" s="20"/>
      <c r="AE40" s="20"/>
      <c r="AF40" s="20"/>
    </row>
    <row r="41" s="2" customFormat="1" ht="27.95" customHeight="1" spans="1:32">
      <c r="A41" s="11"/>
      <c r="B41" s="11"/>
      <c r="C41" s="11"/>
      <c r="D41" s="12"/>
      <c r="E41" s="12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2"/>
      <c r="Q41" s="18"/>
      <c r="R41" s="11"/>
      <c r="S41" s="11"/>
      <c r="T41" s="11"/>
      <c r="U41" s="11"/>
      <c r="V41" s="11"/>
      <c r="W41" s="11"/>
      <c r="X41" s="19"/>
      <c r="Y41" s="20"/>
      <c r="Z41" s="21"/>
      <c r="AA41" s="20"/>
      <c r="AB41" s="20"/>
      <c r="AC41" s="20"/>
      <c r="AD41" s="20"/>
      <c r="AE41" s="20"/>
      <c r="AF41" s="20"/>
    </row>
    <row r="42" s="2" customFormat="1" ht="27.95" customHeight="1" spans="1:32">
      <c r="A42" s="11" t="s">
        <v>208</v>
      </c>
      <c r="B42" s="11" t="s">
        <v>209</v>
      </c>
      <c r="C42" s="11" t="s">
        <v>210</v>
      </c>
      <c r="D42" s="12" t="s">
        <v>34</v>
      </c>
      <c r="E42" s="12" t="s">
        <v>211</v>
      </c>
      <c r="F42" s="11" t="s">
        <v>77</v>
      </c>
      <c r="G42" s="11" t="s">
        <v>212</v>
      </c>
      <c r="H42" s="11" t="s">
        <v>38</v>
      </c>
      <c r="I42" s="11" t="s">
        <v>213</v>
      </c>
      <c r="J42" s="11" t="s">
        <v>214</v>
      </c>
      <c r="K42" s="11" t="s">
        <v>41</v>
      </c>
      <c r="L42" s="11" t="s">
        <v>31</v>
      </c>
      <c r="M42" s="11" t="s">
        <v>42</v>
      </c>
      <c r="N42" s="11" t="s">
        <v>43</v>
      </c>
      <c r="O42" s="11" t="s">
        <v>54</v>
      </c>
      <c r="P42" s="12" t="s">
        <v>215</v>
      </c>
      <c r="Q42" s="18" t="s">
        <v>46</v>
      </c>
      <c r="R42" s="11" t="s">
        <v>47</v>
      </c>
      <c r="S42" s="11" t="s">
        <v>48</v>
      </c>
      <c r="T42" s="11" t="s">
        <v>213</v>
      </c>
      <c r="U42" s="11" t="s">
        <v>214</v>
      </c>
      <c r="V42" s="11">
        <f t="shared" si="0"/>
        <v>0</v>
      </c>
      <c r="W42" s="11">
        <f t="shared" si="0"/>
        <v>0</v>
      </c>
      <c r="X42" s="19"/>
      <c r="Y42" s="20"/>
      <c r="Z42" s="21"/>
      <c r="AA42" s="20"/>
      <c r="AB42" s="20"/>
      <c r="AC42" s="20"/>
      <c r="AD42" s="20"/>
      <c r="AE42" s="20"/>
      <c r="AF42" s="20"/>
    </row>
    <row r="43" s="2" customFormat="1" ht="27.95" customHeight="1" spans="1:32">
      <c r="A43" s="11"/>
      <c r="B43" s="11"/>
      <c r="C43" s="11" t="s">
        <v>216</v>
      </c>
      <c r="D43" s="12" t="s">
        <v>34</v>
      </c>
      <c r="E43" s="12" t="s">
        <v>217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2"/>
      <c r="Q43" s="18"/>
      <c r="R43" s="11"/>
      <c r="S43" s="11"/>
      <c r="T43" s="11"/>
      <c r="U43" s="11"/>
      <c r="V43" s="11"/>
      <c r="W43" s="11"/>
      <c r="X43" s="19"/>
      <c r="Y43" s="20"/>
      <c r="Z43" s="21"/>
      <c r="AA43" s="20"/>
      <c r="AB43" s="20"/>
      <c r="AC43" s="20"/>
      <c r="AD43" s="20"/>
      <c r="AE43" s="20"/>
      <c r="AF43" s="20"/>
    </row>
    <row r="44" s="2" customFormat="1" ht="27.95" customHeight="1" spans="1:32">
      <c r="A44" s="11" t="s">
        <v>218</v>
      </c>
      <c r="B44" s="11" t="s">
        <v>219</v>
      </c>
      <c r="C44" s="11" t="s">
        <v>220</v>
      </c>
      <c r="D44" s="12" t="s">
        <v>58</v>
      </c>
      <c r="E44" s="12" t="s">
        <v>221</v>
      </c>
      <c r="F44" s="11" t="s">
        <v>77</v>
      </c>
      <c r="G44" s="11" t="s">
        <v>184</v>
      </c>
      <c r="H44" s="11" t="s">
        <v>38</v>
      </c>
      <c r="I44" s="11" t="s">
        <v>222</v>
      </c>
      <c r="J44" s="11" t="s">
        <v>223</v>
      </c>
      <c r="K44" s="11" t="s">
        <v>41</v>
      </c>
      <c r="L44" s="11" t="s">
        <v>31</v>
      </c>
      <c r="M44" s="11" t="s">
        <v>42</v>
      </c>
      <c r="N44" s="11" t="s">
        <v>43</v>
      </c>
      <c r="O44" s="11" t="s">
        <v>44</v>
      </c>
      <c r="P44" s="12" t="s">
        <v>224</v>
      </c>
      <c r="Q44" s="18" t="s">
        <v>46</v>
      </c>
      <c r="R44" s="11" t="s">
        <v>47</v>
      </c>
      <c r="S44" s="11" t="s">
        <v>48</v>
      </c>
      <c r="T44" s="11" t="s">
        <v>222</v>
      </c>
      <c r="U44" s="11" t="s">
        <v>223</v>
      </c>
      <c r="V44" s="11">
        <f t="shared" si="0"/>
        <v>0</v>
      </c>
      <c r="W44" s="11">
        <f t="shared" si="0"/>
        <v>0</v>
      </c>
      <c r="X44" s="19"/>
      <c r="Y44" s="20"/>
      <c r="Z44" s="21"/>
      <c r="AA44" s="20"/>
      <c r="AB44" s="20"/>
      <c r="AC44" s="20"/>
      <c r="AD44" s="20"/>
      <c r="AE44" s="20"/>
      <c r="AF44" s="20"/>
    </row>
    <row r="45" s="2" customFormat="1" ht="27.95" customHeight="1" spans="1:32">
      <c r="A45" s="11"/>
      <c r="B45" s="11"/>
      <c r="C45" s="11" t="s">
        <v>225</v>
      </c>
      <c r="D45" s="12" t="s">
        <v>34</v>
      </c>
      <c r="E45" s="12" t="s">
        <v>183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2"/>
      <c r="Q45" s="18"/>
      <c r="R45" s="11"/>
      <c r="S45" s="11"/>
      <c r="T45" s="11"/>
      <c r="U45" s="11"/>
      <c r="V45" s="11"/>
      <c r="W45" s="11"/>
      <c r="X45" s="19"/>
      <c r="Y45" s="20"/>
      <c r="Z45" s="21"/>
      <c r="AA45" s="20"/>
      <c r="AB45" s="20"/>
      <c r="AC45" s="20"/>
      <c r="AD45" s="20"/>
      <c r="AE45" s="20"/>
      <c r="AF45" s="20"/>
    </row>
    <row r="46" s="2" customFormat="1" ht="27.95" customHeight="1" spans="1:32">
      <c r="A46" s="11" t="s">
        <v>226</v>
      </c>
      <c r="B46" s="11" t="s">
        <v>227</v>
      </c>
      <c r="C46" s="11" t="s">
        <v>228</v>
      </c>
      <c r="D46" s="12" t="s">
        <v>58</v>
      </c>
      <c r="E46" s="12" t="s">
        <v>229</v>
      </c>
      <c r="F46" s="11" t="s">
        <v>77</v>
      </c>
      <c r="G46" s="11" t="s">
        <v>230</v>
      </c>
      <c r="H46" s="11" t="s">
        <v>38</v>
      </c>
      <c r="I46" s="11" t="s">
        <v>231</v>
      </c>
      <c r="J46" s="11" t="s">
        <v>232</v>
      </c>
      <c r="K46" s="11" t="s">
        <v>41</v>
      </c>
      <c r="L46" s="11" t="s">
        <v>31</v>
      </c>
      <c r="M46" s="11" t="s">
        <v>49</v>
      </c>
      <c r="N46" s="11" t="s">
        <v>99</v>
      </c>
      <c r="O46" s="11" t="s">
        <v>54</v>
      </c>
      <c r="P46" s="12" t="s">
        <v>233</v>
      </c>
      <c r="Q46" s="18" t="s">
        <v>46</v>
      </c>
      <c r="R46" s="11" t="s">
        <v>47</v>
      </c>
      <c r="S46" s="11" t="s">
        <v>48</v>
      </c>
      <c r="T46" s="11" t="str">
        <f>IF(VALUE(LEFT(P46,4)&amp;RIGHT(LEFT(P46,7),2)&amp;LEFT(RIGHT(P46,3),2))&gt;19870101,IF(VALUE(I46)&gt;120*COUNTIF(B:B,B46),120*COUNTIF(B:B,B46),I46),I46)</f>
        <v>94.60</v>
      </c>
      <c r="U46" s="11" t="str">
        <f>IF(VALUE(LEFT(P46,4)&amp;RIGHT(LEFT(P46,7),2)&amp;LEFT(RIGHT(P46,3),2))&gt;20150103,IF(VALUE(J46)&gt;300*COUNTIF(B:B,B46),300*COUNTIF(B:B,B46),J46),J46)</f>
        <v>217.09</v>
      </c>
      <c r="V46" s="11">
        <f t="shared" si="0"/>
        <v>0</v>
      </c>
      <c r="W46" s="11">
        <f t="shared" si="0"/>
        <v>0</v>
      </c>
      <c r="X46" s="19"/>
      <c r="Y46" s="20"/>
      <c r="Z46" s="21"/>
      <c r="AA46" s="20"/>
      <c r="AB46" s="20"/>
      <c r="AC46" s="20"/>
      <c r="AD46" s="20"/>
      <c r="AE46" s="20"/>
      <c r="AF46" s="20"/>
    </row>
    <row r="47" s="2" customFormat="1" ht="27.95" customHeight="1" spans="1:32">
      <c r="A47" s="11"/>
      <c r="B47" s="11"/>
      <c r="C47" s="11" t="s">
        <v>234</v>
      </c>
      <c r="D47" s="12" t="s">
        <v>34</v>
      </c>
      <c r="E47" s="12" t="s">
        <v>235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2"/>
      <c r="Q47" s="18"/>
      <c r="R47" s="11"/>
      <c r="S47" s="11"/>
      <c r="T47" s="11"/>
      <c r="U47" s="11"/>
      <c r="V47" s="11"/>
      <c r="W47" s="11"/>
      <c r="X47" s="19"/>
      <c r="Y47" s="20"/>
      <c r="Z47" s="21"/>
      <c r="AA47" s="20"/>
      <c r="AB47" s="20"/>
      <c r="AC47" s="20"/>
      <c r="AD47" s="20"/>
      <c r="AE47" s="20"/>
      <c r="AF47" s="20"/>
    </row>
    <row r="48" s="2" customFormat="1" ht="27.95" customHeight="1" spans="1:32">
      <c r="A48" s="11" t="s">
        <v>236</v>
      </c>
      <c r="B48" s="11" t="s">
        <v>237</v>
      </c>
      <c r="C48" s="11" t="s">
        <v>238</v>
      </c>
      <c r="D48" s="12" t="s">
        <v>34</v>
      </c>
      <c r="E48" s="12" t="s">
        <v>239</v>
      </c>
      <c r="F48" s="11" t="s">
        <v>77</v>
      </c>
      <c r="G48" s="11" t="s">
        <v>240</v>
      </c>
      <c r="H48" s="11" t="s">
        <v>38</v>
      </c>
      <c r="I48" s="11" t="s">
        <v>241</v>
      </c>
      <c r="J48" s="11" t="s">
        <v>242</v>
      </c>
      <c r="K48" s="11" t="s">
        <v>41</v>
      </c>
      <c r="L48" s="11" t="s">
        <v>31</v>
      </c>
      <c r="M48" s="11" t="s">
        <v>42</v>
      </c>
      <c r="N48" s="11" t="s">
        <v>43</v>
      </c>
      <c r="O48" s="11" t="s">
        <v>54</v>
      </c>
      <c r="P48" s="12" t="s">
        <v>243</v>
      </c>
      <c r="Q48" s="18" t="s">
        <v>46</v>
      </c>
      <c r="R48" s="11" t="s">
        <v>47</v>
      </c>
      <c r="S48" s="11" t="s">
        <v>48</v>
      </c>
      <c r="T48" s="11" t="str">
        <f>IF(VALUE(LEFT(P48,4)&amp;RIGHT(LEFT(P48,7),2)&amp;LEFT(RIGHT(P48,3),2))&gt;19870101,IF(VALUE(I48)&gt;120*COUNTIF(B:B,B48),120*COUNTIF(B:B,B48),I48),I48)</f>
        <v>110.64</v>
      </c>
      <c r="U48" s="11" t="str">
        <f>IF(VALUE(LEFT(P48,4)&amp;RIGHT(LEFT(P48,7),2)&amp;LEFT(RIGHT(P48,3),2))&gt;20150103,IF(VALUE(J48)&gt;300*COUNTIF(B:B,B48),300*COUNTIF(B:B,B48),J48),J48)</f>
        <v>354.12</v>
      </c>
      <c r="V48" s="11">
        <f t="shared" si="0"/>
        <v>0</v>
      </c>
      <c r="W48" s="11">
        <f t="shared" si="0"/>
        <v>0</v>
      </c>
      <c r="X48" s="19"/>
      <c r="Y48" s="20"/>
      <c r="Z48" s="21"/>
      <c r="AA48" s="20"/>
      <c r="AB48" s="20"/>
      <c r="AC48" s="20"/>
      <c r="AD48" s="20"/>
      <c r="AE48" s="20"/>
      <c r="AF48" s="20"/>
    </row>
    <row r="49" s="2" customFormat="1" ht="27.95" customHeight="1" spans="1:32">
      <c r="A49" s="11"/>
      <c r="B49" s="11"/>
      <c r="C49" s="11" t="s">
        <v>244</v>
      </c>
      <c r="D49" s="12" t="s">
        <v>34</v>
      </c>
      <c r="E49" s="12" t="s">
        <v>245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2"/>
      <c r="Q49" s="18"/>
      <c r="R49" s="11"/>
      <c r="S49" s="11"/>
      <c r="T49" s="11"/>
      <c r="U49" s="11"/>
      <c r="V49" s="11"/>
      <c r="W49" s="11"/>
      <c r="X49" s="19"/>
      <c r="Y49" s="20"/>
      <c r="Z49" s="21"/>
      <c r="AA49" s="20"/>
      <c r="AB49" s="20"/>
      <c r="AC49" s="20"/>
      <c r="AD49" s="20"/>
      <c r="AE49" s="20"/>
      <c r="AF49" s="20"/>
    </row>
    <row r="50" s="2" customFormat="1" ht="27.95" customHeight="1" spans="1:32">
      <c r="A50" s="11" t="s">
        <v>246</v>
      </c>
      <c r="B50" s="11" t="s">
        <v>247</v>
      </c>
      <c r="C50" s="11" t="s">
        <v>248</v>
      </c>
      <c r="D50" s="12" t="s">
        <v>34</v>
      </c>
      <c r="E50" s="12" t="s">
        <v>245</v>
      </c>
      <c r="F50" s="11" t="s">
        <v>77</v>
      </c>
      <c r="G50" s="11" t="s">
        <v>249</v>
      </c>
      <c r="H50" s="11" t="s">
        <v>38</v>
      </c>
      <c r="I50" s="11" t="s">
        <v>250</v>
      </c>
      <c r="J50" s="11" t="s">
        <v>251</v>
      </c>
      <c r="K50" s="11" t="s">
        <v>41</v>
      </c>
      <c r="L50" s="11" t="s">
        <v>31</v>
      </c>
      <c r="M50" s="11" t="s">
        <v>49</v>
      </c>
      <c r="N50" s="11" t="s">
        <v>99</v>
      </c>
      <c r="O50" s="11" t="s">
        <v>44</v>
      </c>
      <c r="P50" s="12" t="s">
        <v>252</v>
      </c>
      <c r="Q50" s="18" t="s">
        <v>46</v>
      </c>
      <c r="R50" s="11" t="s">
        <v>47</v>
      </c>
      <c r="S50" s="11" t="s">
        <v>48</v>
      </c>
      <c r="T50" s="11" t="str">
        <f>IF(VALUE(LEFT(P50,4)&amp;RIGHT(LEFT(P50,7),2)&amp;LEFT(RIGHT(P50,3),2))&gt;19870101,IF(VALUE(I50)&gt;120*COUNTIF(B:B,B50),120*COUNTIF(B:B,B50),I50),I50)</f>
        <v>104.56</v>
      </c>
      <c r="U50" s="11" t="str">
        <f>IF(VALUE(LEFT(P50,4)&amp;RIGHT(LEFT(P50,7),2)&amp;LEFT(RIGHT(P50,3),2))&gt;20150103,IF(VALUE(J50)&gt;300*COUNTIF(B:B,B50),300*COUNTIF(B:B,B50),J50),J50)</f>
        <v>227.38</v>
      </c>
      <c r="V50" s="11">
        <f t="shared" si="0"/>
        <v>0</v>
      </c>
      <c r="W50" s="11">
        <f t="shared" si="0"/>
        <v>0</v>
      </c>
      <c r="X50" s="19"/>
      <c r="Y50" s="20"/>
      <c r="Z50" s="21"/>
      <c r="AA50" s="20"/>
      <c r="AB50" s="20"/>
      <c r="AC50" s="20"/>
      <c r="AD50" s="20"/>
      <c r="AE50" s="20"/>
      <c r="AF50" s="20"/>
    </row>
    <row r="51" s="2" customFormat="1" ht="27.95" customHeight="1" spans="1:32">
      <c r="A51" s="11"/>
      <c r="B51" s="11"/>
      <c r="C51" s="11" t="s">
        <v>253</v>
      </c>
      <c r="D51" s="12" t="s">
        <v>34</v>
      </c>
      <c r="E51" s="12" t="s">
        <v>207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2"/>
      <c r="Q51" s="18"/>
      <c r="R51" s="11"/>
      <c r="S51" s="11"/>
      <c r="T51" s="11"/>
      <c r="U51" s="11"/>
      <c r="V51" s="11"/>
      <c r="W51" s="11"/>
      <c r="X51" s="19"/>
      <c r="Y51" s="20"/>
      <c r="Z51" s="21"/>
      <c r="AA51" s="20"/>
      <c r="AB51" s="20"/>
      <c r="AC51" s="20"/>
      <c r="AD51" s="20"/>
      <c r="AE51" s="20"/>
      <c r="AF51" s="20"/>
    </row>
    <row r="52" s="2" customFormat="1" ht="27.95" customHeight="1" spans="1:32">
      <c r="A52" s="11" t="s">
        <v>254</v>
      </c>
      <c r="B52" s="11" t="s">
        <v>255</v>
      </c>
      <c r="C52" s="11" t="s">
        <v>256</v>
      </c>
      <c r="D52" s="12" t="s">
        <v>34</v>
      </c>
      <c r="E52" s="12" t="s">
        <v>257</v>
      </c>
      <c r="F52" s="11" t="s">
        <v>77</v>
      </c>
      <c r="G52" s="11" t="s">
        <v>258</v>
      </c>
      <c r="H52" s="11" t="s">
        <v>38</v>
      </c>
      <c r="I52" s="11" t="s">
        <v>259</v>
      </c>
      <c r="J52" s="11" t="s">
        <v>260</v>
      </c>
      <c r="K52" s="11" t="s">
        <v>41</v>
      </c>
      <c r="L52" s="11" t="s">
        <v>31</v>
      </c>
      <c r="M52" s="11" t="s">
        <v>42</v>
      </c>
      <c r="N52" s="11" t="s">
        <v>43</v>
      </c>
      <c r="O52" s="11" t="s">
        <v>54</v>
      </c>
      <c r="P52" s="12" t="s">
        <v>261</v>
      </c>
      <c r="Q52" s="18" t="s">
        <v>46</v>
      </c>
      <c r="R52" s="11" t="s">
        <v>47</v>
      </c>
      <c r="S52" s="11" t="s">
        <v>48</v>
      </c>
      <c r="T52" s="11" t="str">
        <f>IF(VALUE(LEFT(P52,4)&amp;RIGHT(LEFT(P52,7),2)&amp;LEFT(RIGHT(P52,3),2))&gt;19870101,IF(VALUE(I52)&gt;120*COUNTIF(B:B,B52),120*COUNTIF(B:B,B52),I52),I52)</f>
        <v>74.35</v>
      </c>
      <c r="U52" s="11" t="str">
        <f>IF(VALUE(LEFT(P52,4)&amp;RIGHT(LEFT(P52,7),2)&amp;LEFT(RIGHT(P52,3),2))&gt;20150103,IF(VALUE(J52)&gt;300*COUNTIF(B:B,B52),300*COUNTIF(B:B,B52),J52),J52)</f>
        <v>209.15</v>
      </c>
      <c r="V52" s="11">
        <f t="shared" si="0"/>
        <v>0</v>
      </c>
      <c r="W52" s="11">
        <f t="shared" si="0"/>
        <v>0</v>
      </c>
      <c r="X52" s="19"/>
      <c r="Y52" s="20"/>
      <c r="Z52" s="21"/>
      <c r="AA52" s="20"/>
      <c r="AB52" s="20"/>
      <c r="AC52" s="20"/>
      <c r="AD52" s="20"/>
      <c r="AE52" s="20"/>
      <c r="AF52" s="20"/>
    </row>
    <row r="53" s="2" customFormat="1" ht="27.95" customHeight="1" spans="1:32">
      <c r="A53" s="11"/>
      <c r="B53" s="11"/>
      <c r="C53" s="11" t="s">
        <v>262</v>
      </c>
      <c r="D53" s="12" t="s">
        <v>34</v>
      </c>
      <c r="E53" s="12" t="s">
        <v>52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2"/>
      <c r="Q53" s="18"/>
      <c r="R53" s="11"/>
      <c r="S53" s="11"/>
      <c r="T53" s="11"/>
      <c r="U53" s="11"/>
      <c r="V53" s="11"/>
      <c r="W53" s="11"/>
      <c r="X53" s="19"/>
      <c r="Y53" s="20"/>
      <c r="Z53" s="21"/>
      <c r="AA53" s="20"/>
      <c r="AB53" s="20"/>
      <c r="AC53" s="20"/>
      <c r="AD53" s="20"/>
      <c r="AE53" s="20"/>
      <c r="AF53" s="20"/>
    </row>
    <row r="54" s="2" customFormat="1" ht="27.95" customHeight="1" spans="1:32">
      <c r="A54" s="11" t="s">
        <v>263</v>
      </c>
      <c r="B54" s="11" t="s">
        <v>264</v>
      </c>
      <c r="C54" s="11" t="s">
        <v>265</v>
      </c>
      <c r="D54" s="12" t="s">
        <v>34</v>
      </c>
      <c r="E54" s="12" t="s">
        <v>239</v>
      </c>
      <c r="F54" s="11" t="s">
        <v>77</v>
      </c>
      <c r="G54" s="11" t="s">
        <v>240</v>
      </c>
      <c r="H54" s="11" t="s">
        <v>38</v>
      </c>
      <c r="I54" s="11" t="s">
        <v>266</v>
      </c>
      <c r="J54" s="11" t="s">
        <v>267</v>
      </c>
      <c r="K54" s="11" t="s">
        <v>41</v>
      </c>
      <c r="L54" s="11" t="s">
        <v>31</v>
      </c>
      <c r="M54" s="11" t="s">
        <v>42</v>
      </c>
      <c r="N54" s="11" t="s">
        <v>43</v>
      </c>
      <c r="O54" s="11" t="s">
        <v>54</v>
      </c>
      <c r="P54" s="12" t="s">
        <v>268</v>
      </c>
      <c r="Q54" s="18" t="s">
        <v>46</v>
      </c>
      <c r="R54" s="11" t="s">
        <v>47</v>
      </c>
      <c r="S54" s="11" t="s">
        <v>48</v>
      </c>
      <c r="T54" s="11" t="str">
        <f>IF(VALUE(LEFT(P54,4)&amp;RIGHT(LEFT(P54,7),2)&amp;LEFT(RIGHT(P54,3),2))&gt;19870101,IF(VALUE(I54)&gt;120*COUNTIF(B:B,B54),120*COUNTIF(B:B,B54),I54),I54)</f>
        <v>114.40</v>
      </c>
      <c r="U54" s="11" t="str">
        <f>IF(VALUE(LEFT(P54,4)&amp;RIGHT(LEFT(P54,7),2)&amp;LEFT(RIGHT(P54,3),2))&gt;20150103,IF(VALUE(J54)&gt;300*COUNTIF(B:B,B54),300*COUNTIF(B:B,B54),J54),J54)</f>
        <v>271.60</v>
      </c>
      <c r="V54" s="11">
        <f t="shared" si="0"/>
        <v>0</v>
      </c>
      <c r="W54" s="11">
        <f t="shared" si="0"/>
        <v>0</v>
      </c>
      <c r="X54" s="19"/>
      <c r="Y54" s="20"/>
      <c r="Z54" s="21"/>
      <c r="AA54" s="20"/>
      <c r="AB54" s="20"/>
      <c r="AC54" s="20"/>
      <c r="AD54" s="20"/>
      <c r="AE54" s="20"/>
      <c r="AF54" s="20"/>
    </row>
    <row r="55" s="2" customFormat="1" ht="27.95" customHeight="1" spans="1:32">
      <c r="A55" s="11"/>
      <c r="B55" s="11"/>
      <c r="C55" s="11" t="s">
        <v>269</v>
      </c>
      <c r="D55" s="12" t="s">
        <v>34</v>
      </c>
      <c r="E55" s="12" t="s">
        <v>270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2"/>
      <c r="Q55" s="18"/>
      <c r="R55" s="11"/>
      <c r="S55" s="11"/>
      <c r="T55" s="11"/>
      <c r="U55" s="11"/>
      <c r="V55" s="11"/>
      <c r="W55" s="11"/>
      <c r="X55" s="19"/>
      <c r="Y55" s="20"/>
      <c r="Z55" s="21"/>
      <c r="AA55" s="20"/>
      <c r="AB55" s="20"/>
      <c r="AC55" s="20"/>
      <c r="AD55" s="20"/>
      <c r="AE55" s="20"/>
      <c r="AF55" s="20"/>
    </row>
    <row r="56" s="2" customFormat="1" ht="27.95" customHeight="1" spans="1:32">
      <c r="A56" s="11" t="s">
        <v>271</v>
      </c>
      <c r="B56" s="11" t="s">
        <v>272</v>
      </c>
      <c r="C56" s="11" t="s">
        <v>273</v>
      </c>
      <c r="D56" s="12" t="s">
        <v>34</v>
      </c>
      <c r="E56" s="12" t="s">
        <v>239</v>
      </c>
      <c r="F56" s="11" t="s">
        <v>77</v>
      </c>
      <c r="G56" s="11" t="s">
        <v>274</v>
      </c>
      <c r="H56" s="11" t="s">
        <v>38</v>
      </c>
      <c r="I56" s="11" t="s">
        <v>275</v>
      </c>
      <c r="J56" s="11" t="s">
        <v>276</v>
      </c>
      <c r="K56" s="11" t="s">
        <v>41</v>
      </c>
      <c r="L56" s="11" t="s">
        <v>31</v>
      </c>
      <c r="M56" s="11" t="s">
        <v>42</v>
      </c>
      <c r="N56" s="11" t="s">
        <v>43</v>
      </c>
      <c r="O56" s="11" t="s">
        <v>44</v>
      </c>
      <c r="P56" s="12" t="s">
        <v>277</v>
      </c>
      <c r="Q56" s="18" t="s">
        <v>46</v>
      </c>
      <c r="R56" s="11" t="s">
        <v>47</v>
      </c>
      <c r="S56" s="11" t="s">
        <v>48</v>
      </c>
      <c r="T56" s="11" t="str">
        <f>IF(VALUE(LEFT(P56,4)&amp;RIGHT(LEFT(P56,7),2)&amp;LEFT(RIGHT(P56,3),2))&gt;19870101,IF(VALUE(I56)&gt;120*COUNTIF(B:B,B56),120*COUNTIF(B:B,B56),I56),I56)</f>
        <v>92.27</v>
      </c>
      <c r="U56" s="11" t="str">
        <f>IF(VALUE(LEFT(P56,4)&amp;RIGHT(LEFT(P56,7),2)&amp;LEFT(RIGHT(P56,3),2))&gt;20150103,IF(VALUE(J56)&gt;300*COUNTIF(B:B,B56),300*COUNTIF(B:B,B56),J56),J56)</f>
        <v>349.41</v>
      </c>
      <c r="V56" s="11">
        <f t="shared" si="0"/>
        <v>0</v>
      </c>
      <c r="W56" s="11">
        <f t="shared" si="0"/>
        <v>0</v>
      </c>
      <c r="X56" s="19"/>
      <c r="Y56" s="20"/>
      <c r="Z56" s="21"/>
      <c r="AA56" s="20"/>
      <c r="AB56" s="20"/>
      <c r="AC56" s="20"/>
      <c r="AD56" s="20"/>
      <c r="AE56" s="20"/>
      <c r="AF56" s="20"/>
    </row>
    <row r="57" s="2" customFormat="1" ht="27.95" customHeight="1" spans="1:32">
      <c r="A57" s="11"/>
      <c r="B57" s="11"/>
      <c r="C57" s="11" t="s">
        <v>278</v>
      </c>
      <c r="D57" s="12" t="s">
        <v>34</v>
      </c>
      <c r="E57" s="12" t="s">
        <v>52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2"/>
      <c r="Q57" s="18"/>
      <c r="R57" s="11"/>
      <c r="S57" s="11"/>
      <c r="T57" s="11"/>
      <c r="U57" s="11"/>
      <c r="V57" s="11"/>
      <c r="W57" s="11"/>
      <c r="X57" s="19"/>
      <c r="Y57" s="20"/>
      <c r="Z57" s="21"/>
      <c r="AA57" s="20"/>
      <c r="AB57" s="20"/>
      <c r="AC57" s="20"/>
      <c r="AD57" s="20"/>
      <c r="AE57" s="20"/>
      <c r="AF57" s="20"/>
    </row>
    <row r="58" s="2" customFormat="1" ht="27.95" customHeight="1" spans="1:32">
      <c r="A58" s="11"/>
      <c r="B58" s="11"/>
      <c r="C58" s="11" t="s">
        <v>279</v>
      </c>
      <c r="D58" s="12" t="s">
        <v>34</v>
      </c>
      <c r="E58" s="12" t="s">
        <v>280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2"/>
      <c r="Q58" s="18"/>
      <c r="R58" s="11"/>
      <c r="S58" s="11"/>
      <c r="T58" s="11"/>
      <c r="U58" s="11"/>
      <c r="V58" s="11"/>
      <c r="W58" s="11"/>
      <c r="X58" s="19"/>
      <c r="Y58" s="20"/>
      <c r="Z58" s="21"/>
      <c r="AA58" s="20"/>
      <c r="AB58" s="20"/>
      <c r="AC58" s="20"/>
      <c r="AD58" s="20"/>
      <c r="AE58" s="20"/>
      <c r="AF58" s="20"/>
    </row>
    <row r="59" s="2" customFormat="1" ht="27.95" customHeight="1" spans="1:32">
      <c r="A59" s="11" t="s">
        <v>281</v>
      </c>
      <c r="B59" s="11" t="s">
        <v>282</v>
      </c>
      <c r="C59" s="11" t="s">
        <v>283</v>
      </c>
      <c r="D59" s="12" t="s">
        <v>34</v>
      </c>
      <c r="E59" s="12" t="s">
        <v>284</v>
      </c>
      <c r="F59" s="11" t="s">
        <v>77</v>
      </c>
      <c r="G59" s="11" t="s">
        <v>274</v>
      </c>
      <c r="H59" s="11" t="s">
        <v>38</v>
      </c>
      <c r="I59" s="11" t="s">
        <v>285</v>
      </c>
      <c r="J59" s="11" t="s">
        <v>286</v>
      </c>
      <c r="K59" s="11" t="s">
        <v>41</v>
      </c>
      <c r="L59" s="11" t="s">
        <v>31</v>
      </c>
      <c r="M59" s="11" t="s">
        <v>49</v>
      </c>
      <c r="N59" s="11" t="s">
        <v>99</v>
      </c>
      <c r="O59" s="11" t="s">
        <v>54</v>
      </c>
      <c r="P59" s="12" t="s">
        <v>287</v>
      </c>
      <c r="Q59" s="18" t="s">
        <v>46</v>
      </c>
      <c r="R59" s="11" t="s">
        <v>47</v>
      </c>
      <c r="S59" s="11" t="s">
        <v>48</v>
      </c>
      <c r="T59" s="11" t="str">
        <f>IF(VALUE(LEFT(P59,4)&amp;RIGHT(LEFT(P59,7),2)&amp;LEFT(RIGHT(P59,3),2))&gt;19870101,IF(VALUE(I59)&gt;120*COUNTIF(B:B,B59),120*COUNTIF(B:B,B59),I59),I59)</f>
        <v>78.86</v>
      </c>
      <c r="U59" s="11" t="str">
        <f>IF(VALUE(LEFT(P59,4)&amp;RIGHT(LEFT(P59,7),2)&amp;LEFT(RIGHT(P59,3),2))&gt;20150103,IF(VALUE(J59)&gt;300*COUNTIF(B:B,B59),300*COUNTIF(B:B,B59),J59),J59)</f>
        <v>166.76</v>
      </c>
      <c r="V59" s="11">
        <f t="shared" si="0"/>
        <v>0</v>
      </c>
      <c r="W59" s="11">
        <f t="shared" si="0"/>
        <v>0</v>
      </c>
      <c r="X59" s="19"/>
      <c r="Y59" s="20"/>
      <c r="Z59" s="21"/>
      <c r="AA59" s="20"/>
      <c r="AB59" s="20"/>
      <c r="AC59" s="20"/>
      <c r="AD59" s="20"/>
      <c r="AE59" s="20"/>
      <c r="AF59" s="20"/>
    </row>
    <row r="60" s="2" customFormat="1" ht="27.95" customHeight="1" spans="1:32">
      <c r="A60" s="11"/>
      <c r="B60" s="11"/>
      <c r="C60" s="11" t="s">
        <v>288</v>
      </c>
      <c r="D60" s="12" t="s">
        <v>34</v>
      </c>
      <c r="E60" s="12" t="s">
        <v>289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2"/>
      <c r="Q60" s="18"/>
      <c r="R60" s="11"/>
      <c r="S60" s="11"/>
      <c r="T60" s="11"/>
      <c r="U60" s="11"/>
      <c r="V60" s="11"/>
      <c r="W60" s="11"/>
      <c r="X60" s="19"/>
      <c r="Y60" s="20"/>
      <c r="Z60" s="21"/>
      <c r="AA60" s="20"/>
      <c r="AB60" s="20"/>
      <c r="AC60" s="20"/>
      <c r="AD60" s="20"/>
      <c r="AE60" s="20"/>
      <c r="AF60" s="20"/>
    </row>
    <row r="61" s="2" customFormat="1" ht="27.95" customHeight="1" spans="1:32">
      <c r="A61" s="11" t="s">
        <v>290</v>
      </c>
      <c r="B61" s="11" t="s">
        <v>291</v>
      </c>
      <c r="C61" s="11" t="s">
        <v>292</v>
      </c>
      <c r="D61" s="12" t="s">
        <v>34</v>
      </c>
      <c r="E61" s="12" t="s">
        <v>235</v>
      </c>
      <c r="F61" s="11" t="s">
        <v>77</v>
      </c>
      <c r="G61" s="11" t="s">
        <v>274</v>
      </c>
      <c r="H61" s="11" t="s">
        <v>38</v>
      </c>
      <c r="I61" s="11" t="s">
        <v>293</v>
      </c>
      <c r="J61" s="11" t="s">
        <v>294</v>
      </c>
      <c r="K61" s="11" t="s">
        <v>41</v>
      </c>
      <c r="L61" s="11" t="s">
        <v>31</v>
      </c>
      <c r="M61" s="11" t="s">
        <v>42</v>
      </c>
      <c r="N61" s="11" t="s">
        <v>43</v>
      </c>
      <c r="O61" s="11" t="s">
        <v>44</v>
      </c>
      <c r="P61" s="12" t="s">
        <v>287</v>
      </c>
      <c r="Q61" s="18" t="s">
        <v>46</v>
      </c>
      <c r="R61" s="11" t="s">
        <v>47</v>
      </c>
      <c r="S61" s="11" t="s">
        <v>48</v>
      </c>
      <c r="T61" s="11" t="str">
        <f>IF(VALUE(LEFT(P61,4)&amp;RIGHT(LEFT(P61,7),2)&amp;LEFT(RIGHT(P61,3),2))&gt;19870101,IF(VALUE(I61)&gt;120*COUNTIF(B:B,B61),120*COUNTIF(B:B,B61),I61),I61)</f>
        <v>117.45</v>
      </c>
      <c r="U61" s="11" t="str">
        <f>IF(VALUE(LEFT(P61,4)&amp;RIGHT(LEFT(P61,7),2)&amp;LEFT(RIGHT(P61,3),2))&gt;20150103,IF(VALUE(J61)&gt;300*COUNTIF(B:B,B61),300*COUNTIF(B:B,B61),J61),J61)</f>
        <v>371.62</v>
      </c>
      <c r="V61" s="11">
        <f t="shared" si="0"/>
        <v>0</v>
      </c>
      <c r="W61" s="11">
        <f t="shared" si="0"/>
        <v>0</v>
      </c>
      <c r="X61" s="19"/>
      <c r="Y61" s="20"/>
      <c r="Z61" s="21"/>
      <c r="AA61" s="20"/>
      <c r="AB61" s="20"/>
      <c r="AC61" s="20"/>
      <c r="AD61" s="20"/>
      <c r="AE61" s="20"/>
      <c r="AF61" s="20"/>
    </row>
    <row r="62" s="2" customFormat="1" ht="27.95" customHeight="1" spans="1:32">
      <c r="A62" s="11"/>
      <c r="B62" s="11"/>
      <c r="C62" s="11" t="s">
        <v>295</v>
      </c>
      <c r="D62" s="12" t="s">
        <v>34</v>
      </c>
      <c r="E62" s="12" t="s">
        <v>296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2"/>
      <c r="Q62" s="18"/>
      <c r="R62" s="11"/>
      <c r="S62" s="11"/>
      <c r="T62" s="11"/>
      <c r="U62" s="11"/>
      <c r="V62" s="11"/>
      <c r="W62" s="11"/>
      <c r="X62" s="19"/>
      <c r="Y62" s="20"/>
      <c r="Z62" s="21"/>
      <c r="AA62" s="20"/>
      <c r="AB62" s="20"/>
      <c r="AC62" s="20"/>
      <c r="AD62" s="20"/>
      <c r="AE62" s="20"/>
      <c r="AF62" s="20"/>
    </row>
    <row r="63" s="2" customFormat="1" ht="27.95" customHeight="1" spans="1:32">
      <c r="A63" s="11" t="s">
        <v>297</v>
      </c>
      <c r="B63" s="11" t="s">
        <v>298</v>
      </c>
      <c r="C63" s="11" t="s">
        <v>299</v>
      </c>
      <c r="D63" s="12" t="s">
        <v>34</v>
      </c>
      <c r="E63" s="12" t="s">
        <v>52</v>
      </c>
      <c r="F63" s="11" t="s">
        <v>77</v>
      </c>
      <c r="G63" s="11" t="s">
        <v>249</v>
      </c>
      <c r="H63" s="11" t="s">
        <v>38</v>
      </c>
      <c r="I63" s="11" t="s">
        <v>300</v>
      </c>
      <c r="J63" s="11" t="s">
        <v>301</v>
      </c>
      <c r="K63" s="11" t="s">
        <v>41</v>
      </c>
      <c r="L63" s="11" t="s">
        <v>31</v>
      </c>
      <c r="M63" s="11" t="s">
        <v>49</v>
      </c>
      <c r="N63" s="11" t="s">
        <v>99</v>
      </c>
      <c r="O63" s="11" t="s">
        <v>71</v>
      </c>
      <c r="P63" s="12" t="s">
        <v>302</v>
      </c>
      <c r="Q63" s="18" t="s">
        <v>46</v>
      </c>
      <c r="R63" s="11" t="s">
        <v>47</v>
      </c>
      <c r="S63" s="11" t="s">
        <v>48</v>
      </c>
      <c r="T63" s="11" t="str">
        <f>IF(VALUE(LEFT(P63,4)&amp;RIGHT(LEFT(P63,7),2)&amp;LEFT(RIGHT(P63,3),2))&gt;19870101,IF(VALUE(I63)&gt;120*COUNTIF(B:B,B63),120*COUNTIF(B:B,B63),I63),I63)</f>
        <v>60.51</v>
      </c>
      <c r="U63" s="11" t="str">
        <f>IF(VALUE(LEFT(P63,4)&amp;RIGHT(LEFT(P63,7),2)&amp;LEFT(RIGHT(P63,3),2))&gt;20150103,IF(VALUE(J63)&gt;300*COUNTIF(B:B,B63),300*COUNTIF(B:B,B63),J63),J63)</f>
        <v>100.79</v>
      </c>
      <c r="V63" s="11">
        <f t="shared" si="0"/>
        <v>0</v>
      </c>
      <c r="W63" s="11">
        <f t="shared" si="0"/>
        <v>0</v>
      </c>
      <c r="X63" s="19"/>
      <c r="Y63" s="20"/>
      <c r="Z63" s="21"/>
      <c r="AA63" s="20"/>
      <c r="AB63" s="20"/>
      <c r="AC63" s="20"/>
      <c r="AD63" s="20"/>
      <c r="AE63" s="20"/>
      <c r="AF63" s="20"/>
    </row>
    <row r="64" s="2" customFormat="1" ht="27.95" customHeight="1" spans="1:32">
      <c r="A64" s="11"/>
      <c r="B64" s="11"/>
      <c r="C64" s="11" t="s">
        <v>303</v>
      </c>
      <c r="D64" s="12" t="s">
        <v>34</v>
      </c>
      <c r="E64" s="12" t="s">
        <v>304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2"/>
      <c r="Q64" s="18"/>
      <c r="R64" s="11"/>
      <c r="S64" s="11"/>
      <c r="T64" s="11"/>
      <c r="U64" s="11"/>
      <c r="V64" s="11"/>
      <c r="W64" s="11"/>
      <c r="X64" s="19"/>
      <c r="Y64" s="20"/>
      <c r="Z64" s="21"/>
      <c r="AA64" s="20"/>
      <c r="AB64" s="20"/>
      <c r="AC64" s="20"/>
      <c r="AD64" s="20"/>
      <c r="AE64" s="20"/>
      <c r="AF64" s="20"/>
    </row>
    <row r="65" s="2" customFormat="1" ht="27.95" customHeight="1" spans="1:32">
      <c r="A65" s="11" t="s">
        <v>305</v>
      </c>
      <c r="B65" s="11" t="s">
        <v>306</v>
      </c>
      <c r="C65" s="11" t="s">
        <v>307</v>
      </c>
      <c r="D65" s="12" t="s">
        <v>34</v>
      </c>
      <c r="E65" s="12" t="s">
        <v>308</v>
      </c>
      <c r="F65" s="11" t="s">
        <v>77</v>
      </c>
      <c r="G65" s="11" t="s">
        <v>309</v>
      </c>
      <c r="H65" s="11" t="s">
        <v>38</v>
      </c>
      <c r="I65" s="11" t="s">
        <v>310</v>
      </c>
      <c r="J65" s="11" t="s">
        <v>311</v>
      </c>
      <c r="K65" s="11" t="s">
        <v>41</v>
      </c>
      <c r="L65" s="11" t="s">
        <v>31</v>
      </c>
      <c r="M65" s="11" t="s">
        <v>49</v>
      </c>
      <c r="N65" s="11" t="s">
        <v>99</v>
      </c>
      <c r="O65" s="11" t="s">
        <v>44</v>
      </c>
      <c r="P65" s="12" t="s">
        <v>312</v>
      </c>
      <c r="Q65" s="18" t="s">
        <v>46</v>
      </c>
      <c r="R65" s="11" t="s">
        <v>47</v>
      </c>
      <c r="S65" s="11" t="s">
        <v>48</v>
      </c>
      <c r="T65" s="11" t="str">
        <f>IF(VALUE(LEFT(P65,4)&amp;RIGHT(LEFT(P65,7),2)&amp;LEFT(RIGHT(P65,3),2))&gt;19870101,IF(VALUE(I65)&gt;120*COUNTIF(B:B,B65),120*COUNTIF(B:B,B65),I65),I65)</f>
        <v>90.91</v>
      </c>
      <c r="U65" s="11" t="str">
        <f>IF(VALUE(LEFT(P65,4)&amp;RIGHT(LEFT(P65,7),2)&amp;LEFT(RIGHT(P65,3),2))&gt;20150103,IF(VALUE(J65)&gt;300*COUNTIF(B:B,B65),300*COUNTIF(B:B,B65),J65),J65)</f>
        <v>214.46</v>
      </c>
      <c r="V65" s="11">
        <f t="shared" si="0"/>
        <v>0</v>
      </c>
      <c r="W65" s="11">
        <f t="shared" si="0"/>
        <v>0</v>
      </c>
      <c r="X65" s="19"/>
      <c r="Y65" s="20"/>
      <c r="Z65" s="21"/>
      <c r="AA65" s="20"/>
      <c r="AB65" s="20"/>
      <c r="AC65" s="20"/>
      <c r="AD65" s="20"/>
      <c r="AE65" s="20"/>
      <c r="AF65" s="20"/>
    </row>
    <row r="66" s="2" customFormat="1" ht="27.95" customHeight="1" spans="1:32">
      <c r="A66" s="11"/>
      <c r="B66" s="11"/>
      <c r="C66" s="11" t="s">
        <v>313</v>
      </c>
      <c r="D66" s="12" t="s">
        <v>34</v>
      </c>
      <c r="E66" s="12" t="s">
        <v>314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2"/>
      <c r="Q66" s="18"/>
      <c r="R66" s="11"/>
      <c r="S66" s="11"/>
      <c r="T66" s="11"/>
      <c r="U66" s="11"/>
      <c r="V66" s="11"/>
      <c r="W66" s="11"/>
      <c r="X66" s="19"/>
      <c r="Y66" s="20"/>
      <c r="Z66" s="21"/>
      <c r="AA66" s="20"/>
      <c r="AB66" s="20"/>
      <c r="AC66" s="20"/>
      <c r="AD66" s="20"/>
      <c r="AE66" s="20"/>
      <c r="AF66" s="20"/>
    </row>
    <row r="67" s="2" customFormat="1" ht="27.95" customHeight="1" spans="1:32">
      <c r="A67" s="11"/>
      <c r="B67" s="11"/>
      <c r="C67" s="11"/>
      <c r="D67" s="12"/>
      <c r="E67" s="12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2"/>
      <c r="Q67" s="18"/>
      <c r="R67" s="11"/>
      <c r="S67" s="11"/>
      <c r="T67" s="11"/>
      <c r="U67" s="11"/>
      <c r="V67" s="11"/>
      <c r="W67" s="11"/>
      <c r="X67" s="19"/>
      <c r="Y67" s="20"/>
      <c r="Z67" s="21"/>
      <c r="AA67" s="20"/>
      <c r="AB67" s="20"/>
      <c r="AC67" s="20"/>
      <c r="AD67" s="20"/>
      <c r="AE67" s="20"/>
      <c r="AF67" s="20"/>
    </row>
    <row r="68" s="2" customFormat="1" ht="27.95" customHeight="1" spans="1:32">
      <c r="A68" s="11" t="s">
        <v>315</v>
      </c>
      <c r="B68" s="11" t="s">
        <v>316</v>
      </c>
      <c r="C68" s="11" t="s">
        <v>317</v>
      </c>
      <c r="D68" s="12" t="s">
        <v>34</v>
      </c>
      <c r="E68" s="12" t="s">
        <v>318</v>
      </c>
      <c r="F68" s="11" t="s">
        <v>77</v>
      </c>
      <c r="G68" s="11" t="s">
        <v>319</v>
      </c>
      <c r="H68" s="11" t="s">
        <v>38</v>
      </c>
      <c r="I68" s="11" t="s">
        <v>320</v>
      </c>
      <c r="J68" s="11" t="s">
        <v>321</v>
      </c>
      <c r="K68" s="11" t="s">
        <v>41</v>
      </c>
      <c r="L68" s="11" t="s">
        <v>31</v>
      </c>
      <c r="M68" s="11" t="s">
        <v>61</v>
      </c>
      <c r="N68" s="11" t="s">
        <v>106</v>
      </c>
      <c r="O68" s="11" t="s">
        <v>44</v>
      </c>
      <c r="P68" s="12" t="s">
        <v>322</v>
      </c>
      <c r="Q68" s="18" t="s">
        <v>46</v>
      </c>
      <c r="R68" s="11" t="s">
        <v>47</v>
      </c>
      <c r="S68" s="11" t="s">
        <v>48</v>
      </c>
      <c r="T68" s="11" t="str">
        <f>IF(VALUE(LEFT(P68,4)&amp;RIGHT(LEFT(P68,7),2)&amp;LEFT(RIGHT(P68,3),2))&gt;19870101,IF(VALUE(I68)&gt;120*COUNTIF(B:B,B68),120*COUNTIF(B:B,B68),I68),I68)</f>
        <v>109.38</v>
      </c>
      <c r="U68" s="11" t="str">
        <f>IF(VALUE(LEFT(P68,4)&amp;RIGHT(LEFT(P68,7),2)&amp;LEFT(RIGHT(P68,3),2))&gt;20150103,IF(VALUE(J68)&gt;300*COUNTIF(B:B,B68),300*COUNTIF(B:B,B68),J68),J68)</f>
        <v>389.64</v>
      </c>
      <c r="V68" s="11">
        <f t="shared" si="0"/>
        <v>0</v>
      </c>
      <c r="W68" s="11">
        <f t="shared" si="0"/>
        <v>0</v>
      </c>
      <c r="X68" s="19"/>
      <c r="Y68" s="20"/>
      <c r="Z68" s="21"/>
      <c r="AA68" s="20"/>
      <c r="AB68" s="20"/>
      <c r="AC68" s="20"/>
      <c r="AD68" s="20"/>
      <c r="AE68" s="20"/>
      <c r="AF68" s="20"/>
    </row>
    <row r="69" s="2" customFormat="1" ht="27.95" customHeight="1" spans="1:32">
      <c r="A69" s="11"/>
      <c r="B69" s="11"/>
      <c r="C69" s="11" t="s">
        <v>323</v>
      </c>
      <c r="D69" s="12" t="s">
        <v>34</v>
      </c>
      <c r="E69" s="12" t="s">
        <v>179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2"/>
      <c r="Q69" s="18"/>
      <c r="R69" s="11"/>
      <c r="S69" s="11"/>
      <c r="T69" s="11"/>
      <c r="U69" s="11"/>
      <c r="V69" s="11"/>
      <c r="W69" s="11"/>
      <c r="X69" s="19"/>
      <c r="Y69" s="20"/>
      <c r="Z69" s="21"/>
      <c r="AA69" s="20"/>
      <c r="AB69" s="20"/>
      <c r="AC69" s="20"/>
      <c r="AD69" s="20"/>
      <c r="AE69" s="20"/>
      <c r="AF69" s="20"/>
    </row>
    <row r="70" s="2" customFormat="1" ht="27.95" customHeight="1" spans="1:32">
      <c r="A70" s="11" t="s">
        <v>324</v>
      </c>
      <c r="B70" s="11" t="s">
        <v>325</v>
      </c>
      <c r="C70" s="11" t="s">
        <v>326</v>
      </c>
      <c r="D70" s="12" t="s">
        <v>34</v>
      </c>
      <c r="E70" s="12" t="s">
        <v>52</v>
      </c>
      <c r="F70" s="11" t="s">
        <v>77</v>
      </c>
      <c r="G70" s="11" t="s">
        <v>327</v>
      </c>
      <c r="H70" s="11" t="s">
        <v>38</v>
      </c>
      <c r="I70" s="11" t="s">
        <v>328</v>
      </c>
      <c r="J70" s="11" t="s">
        <v>329</v>
      </c>
      <c r="K70" s="11" t="s">
        <v>41</v>
      </c>
      <c r="L70" s="11" t="s">
        <v>31</v>
      </c>
      <c r="M70" s="11" t="s">
        <v>61</v>
      </c>
      <c r="N70" s="11" t="s">
        <v>106</v>
      </c>
      <c r="O70" s="11" t="s">
        <v>44</v>
      </c>
      <c r="P70" s="12" t="s">
        <v>330</v>
      </c>
      <c r="Q70" s="18" t="s">
        <v>46</v>
      </c>
      <c r="R70" s="11" t="s">
        <v>47</v>
      </c>
      <c r="S70" s="11" t="s">
        <v>48</v>
      </c>
      <c r="T70" s="11" t="str">
        <f>IF(VALUE(LEFT(P70,4)&amp;RIGHT(LEFT(P70,7),2)&amp;LEFT(RIGHT(P70,3),2))&gt;19870101,IF(VALUE(I70)&gt;120*COUNTIF(B:B,B70),120*COUNTIF(B:B,B70),I70),I70)</f>
        <v>117.08</v>
      </c>
      <c r="U70" s="11">
        <f>IF(VALUE(LEFT(P70,4)&amp;RIGHT(LEFT(P70,7),2)&amp;LEFT(RIGHT(P70,3),2))&gt;20150103,IF(VALUE(J70)&gt;300*COUNTIF(B:B,B70),300*COUNTIF(B:B,B70),J70),J70)</f>
        <v>300</v>
      </c>
      <c r="V70" s="11">
        <f t="shared" si="0"/>
        <v>0</v>
      </c>
      <c r="W70" s="11">
        <f t="shared" si="0"/>
        <v>215.53</v>
      </c>
      <c r="X70" s="19"/>
      <c r="Y70" s="20"/>
      <c r="Z70" s="21"/>
      <c r="AA70" s="20"/>
      <c r="AB70" s="20"/>
      <c r="AC70" s="20"/>
      <c r="AD70" s="20"/>
      <c r="AE70" s="20"/>
      <c r="AF70" s="20"/>
    </row>
    <row r="71" s="2" customFormat="1" ht="27.95" customHeight="1" spans="1:32">
      <c r="A71" s="11"/>
      <c r="B71" s="11"/>
      <c r="C71" s="11" t="s">
        <v>331</v>
      </c>
      <c r="D71" s="12" t="s">
        <v>34</v>
      </c>
      <c r="E71" s="12" t="s">
        <v>332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2"/>
      <c r="Q71" s="18"/>
      <c r="R71" s="11"/>
      <c r="S71" s="11"/>
      <c r="T71" s="11"/>
      <c r="U71" s="11"/>
      <c r="V71" s="11"/>
      <c r="W71" s="11"/>
      <c r="X71" s="19"/>
      <c r="Y71" s="20"/>
      <c r="Z71" s="21"/>
      <c r="AA71" s="20"/>
      <c r="AB71" s="20"/>
      <c r="AC71" s="20"/>
      <c r="AD71" s="20"/>
      <c r="AE71" s="20"/>
      <c r="AF71" s="20"/>
    </row>
    <row r="72" s="2" customFormat="1" ht="27.95" customHeight="1" spans="1:32">
      <c r="A72" s="11"/>
      <c r="B72" s="11"/>
      <c r="C72" s="11" t="s">
        <v>333</v>
      </c>
      <c r="D72" s="12" t="s">
        <v>34</v>
      </c>
      <c r="E72" s="12" t="s">
        <v>304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2"/>
      <c r="Q72" s="18"/>
      <c r="R72" s="11"/>
      <c r="S72" s="11"/>
      <c r="T72" s="11"/>
      <c r="U72" s="11"/>
      <c r="V72" s="11"/>
      <c r="W72" s="11"/>
      <c r="X72" s="19"/>
      <c r="Y72" s="20"/>
      <c r="Z72" s="21"/>
      <c r="AA72" s="20"/>
      <c r="AB72" s="20"/>
      <c r="AC72" s="20"/>
      <c r="AD72" s="20"/>
      <c r="AE72" s="20"/>
      <c r="AF72" s="20"/>
    </row>
    <row r="73" s="2" customFormat="1" ht="27.95" customHeight="1" spans="1:32">
      <c r="A73" s="11" t="s">
        <v>334</v>
      </c>
      <c r="B73" s="11" t="s">
        <v>335</v>
      </c>
      <c r="C73" s="11" t="s">
        <v>336</v>
      </c>
      <c r="D73" s="12" t="s">
        <v>34</v>
      </c>
      <c r="E73" s="12" t="s">
        <v>337</v>
      </c>
      <c r="F73" s="11" t="s">
        <v>77</v>
      </c>
      <c r="G73" s="11" t="s">
        <v>338</v>
      </c>
      <c r="H73" s="11" t="s">
        <v>38</v>
      </c>
      <c r="I73" s="11" t="s">
        <v>339</v>
      </c>
      <c r="J73" s="11" t="s">
        <v>340</v>
      </c>
      <c r="K73" s="11" t="s">
        <v>41</v>
      </c>
      <c r="L73" s="11" t="s">
        <v>31</v>
      </c>
      <c r="M73" s="11" t="s">
        <v>61</v>
      </c>
      <c r="N73" s="11" t="s">
        <v>106</v>
      </c>
      <c r="O73" s="11" t="s">
        <v>44</v>
      </c>
      <c r="P73" s="12" t="s">
        <v>341</v>
      </c>
      <c r="Q73" s="18" t="s">
        <v>46</v>
      </c>
      <c r="R73" s="11" t="s">
        <v>47</v>
      </c>
      <c r="S73" s="11" t="s">
        <v>48</v>
      </c>
      <c r="T73" s="11" t="str">
        <f>IF(VALUE(LEFT(P73,4)&amp;RIGHT(LEFT(P73,7),2)&amp;LEFT(RIGHT(P73,3),2))&gt;19870101,IF(VALUE(I73)&gt;120*COUNTIF(B:B,B73),120*COUNTIF(B:B,B73),I73),I73)</f>
        <v>108.89</v>
      </c>
      <c r="U73" s="11">
        <f>IF(VALUE(LEFT(P73,4)&amp;RIGHT(LEFT(P73,7),2)&amp;LEFT(RIGHT(P73,3),2))&gt;20150103,IF(VALUE(J73)&gt;300*COUNTIF(B:B,B73),300*COUNTIF(B:B,B73),J73),J73)</f>
        <v>300</v>
      </c>
      <c r="V73" s="11">
        <f t="shared" si="0"/>
        <v>0</v>
      </c>
      <c r="W73" s="11">
        <f t="shared" si="0"/>
        <v>220.4</v>
      </c>
      <c r="X73" s="19"/>
      <c r="Y73" s="20"/>
      <c r="Z73" s="21"/>
      <c r="AA73" s="20"/>
      <c r="AB73" s="20"/>
      <c r="AC73" s="20"/>
      <c r="AD73" s="20"/>
      <c r="AE73" s="20"/>
      <c r="AF73" s="20"/>
    </row>
    <row r="74" s="2" customFormat="1" ht="27.95" customHeight="1" spans="1:32">
      <c r="A74" s="11"/>
      <c r="B74" s="11"/>
      <c r="C74" s="11" t="s">
        <v>342</v>
      </c>
      <c r="D74" s="12" t="s">
        <v>34</v>
      </c>
      <c r="E74" s="12" t="s">
        <v>343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2"/>
      <c r="Q74" s="18"/>
      <c r="R74" s="11"/>
      <c r="S74" s="11"/>
      <c r="T74" s="11"/>
      <c r="U74" s="11"/>
      <c r="V74" s="11"/>
      <c r="W74" s="11"/>
      <c r="X74" s="19"/>
      <c r="Y74" s="20"/>
      <c r="Z74" s="21"/>
      <c r="AA74" s="20"/>
      <c r="AB74" s="20"/>
      <c r="AC74" s="20"/>
      <c r="AD74" s="20"/>
      <c r="AE74" s="20"/>
      <c r="AF74" s="20"/>
    </row>
    <row r="75" s="2" customFormat="1" ht="27.95" customHeight="1" spans="1:32">
      <c r="A75" s="11" t="s">
        <v>344</v>
      </c>
      <c r="B75" s="11" t="s">
        <v>345</v>
      </c>
      <c r="C75" s="11" t="s">
        <v>346</v>
      </c>
      <c r="D75" s="12" t="s">
        <v>34</v>
      </c>
      <c r="E75" s="12" t="s">
        <v>347</v>
      </c>
      <c r="F75" s="11" t="s">
        <v>77</v>
      </c>
      <c r="G75" s="11" t="s">
        <v>348</v>
      </c>
      <c r="H75" s="11" t="s">
        <v>38</v>
      </c>
      <c r="I75" s="11" t="s">
        <v>349</v>
      </c>
      <c r="J75" s="11" t="s">
        <v>350</v>
      </c>
      <c r="K75" s="11" t="s">
        <v>41</v>
      </c>
      <c r="L75" s="11" t="s">
        <v>31</v>
      </c>
      <c r="M75" s="11" t="s">
        <v>49</v>
      </c>
      <c r="N75" s="11" t="s">
        <v>99</v>
      </c>
      <c r="O75" s="11" t="s">
        <v>44</v>
      </c>
      <c r="P75" s="12" t="s">
        <v>351</v>
      </c>
      <c r="Q75" s="18" t="s">
        <v>46</v>
      </c>
      <c r="R75" s="11" t="s">
        <v>47</v>
      </c>
      <c r="S75" s="11" t="s">
        <v>48</v>
      </c>
      <c r="T75" s="11" t="str">
        <f>IF(VALUE(LEFT(P75,4)&amp;RIGHT(LEFT(P75,7),2)&amp;LEFT(RIGHT(P75,3),2))&gt;19870101,IF(VALUE(I75)&gt;120*COUNTIF(B:B,B75),120*COUNTIF(B:B,B75),I75),I75)</f>
        <v>94.04</v>
      </c>
      <c r="U75" s="11" t="str">
        <f>IF(VALUE(LEFT(P75,4)&amp;RIGHT(LEFT(P75,7),2)&amp;LEFT(RIGHT(P75,3),2))&gt;20150103,IF(VALUE(J75)&gt;300*COUNTIF(B:B,B75),300*COUNTIF(B:B,B75),J75),J75)</f>
        <v>188.23</v>
      </c>
      <c r="V75" s="11">
        <f t="shared" si="0"/>
        <v>0</v>
      </c>
      <c r="W75" s="11">
        <f t="shared" si="0"/>
        <v>0</v>
      </c>
      <c r="X75" s="19"/>
      <c r="Y75" s="20"/>
      <c r="Z75" s="21"/>
      <c r="AA75" s="20"/>
      <c r="AB75" s="20"/>
      <c r="AC75" s="20"/>
      <c r="AD75" s="20"/>
      <c r="AE75" s="20"/>
      <c r="AF75" s="20"/>
    </row>
    <row r="76" s="2" customFormat="1" ht="27.95" customHeight="1" spans="1:32">
      <c r="A76" s="11"/>
      <c r="B76" s="11"/>
      <c r="C76" s="11" t="s">
        <v>352</v>
      </c>
      <c r="D76" s="12" t="s">
        <v>34</v>
      </c>
      <c r="E76" s="12" t="s">
        <v>353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2"/>
      <c r="Q76" s="18"/>
      <c r="R76" s="11"/>
      <c r="S76" s="11"/>
      <c r="T76" s="11"/>
      <c r="U76" s="11"/>
      <c r="V76" s="11"/>
      <c r="W76" s="11"/>
      <c r="X76" s="19"/>
      <c r="Y76" s="20"/>
      <c r="Z76" s="21"/>
      <c r="AA76" s="20"/>
      <c r="AB76" s="20"/>
      <c r="AC76" s="20"/>
      <c r="AD76" s="20"/>
      <c r="AE76" s="20"/>
      <c r="AF76" s="20"/>
    </row>
    <row r="77" s="2" customFormat="1" ht="27.95" customHeight="1" spans="1:32">
      <c r="A77" s="11" t="s">
        <v>354</v>
      </c>
      <c r="B77" s="11" t="s">
        <v>355</v>
      </c>
      <c r="C77" s="11" t="s">
        <v>356</v>
      </c>
      <c r="D77" s="12" t="s">
        <v>34</v>
      </c>
      <c r="E77" s="12" t="s">
        <v>357</v>
      </c>
      <c r="F77" s="11" t="s">
        <v>77</v>
      </c>
      <c r="G77" s="11" t="s">
        <v>358</v>
      </c>
      <c r="H77" s="11" t="s">
        <v>38</v>
      </c>
      <c r="I77" s="11" t="s">
        <v>359</v>
      </c>
      <c r="J77" s="11" t="s">
        <v>360</v>
      </c>
      <c r="K77" s="11" t="s">
        <v>41</v>
      </c>
      <c r="L77" s="11" t="s">
        <v>31</v>
      </c>
      <c r="M77" s="11" t="s">
        <v>42</v>
      </c>
      <c r="N77" s="11" t="s">
        <v>43</v>
      </c>
      <c r="O77" s="11" t="s">
        <v>44</v>
      </c>
      <c r="P77" s="12" t="s">
        <v>361</v>
      </c>
      <c r="Q77" s="18" t="s">
        <v>46</v>
      </c>
      <c r="R77" s="11" t="s">
        <v>47</v>
      </c>
      <c r="S77" s="11" t="s">
        <v>48</v>
      </c>
      <c r="T77" s="11" t="s">
        <v>359</v>
      </c>
      <c r="U77" s="11" t="s">
        <v>360</v>
      </c>
      <c r="V77" s="11">
        <f t="shared" si="0"/>
        <v>0</v>
      </c>
      <c r="W77" s="11">
        <f t="shared" si="0"/>
        <v>0</v>
      </c>
      <c r="X77" s="19"/>
      <c r="Y77" s="20"/>
      <c r="Z77" s="21"/>
      <c r="AA77" s="20"/>
      <c r="AB77" s="20"/>
      <c r="AC77" s="20"/>
      <c r="AD77" s="20"/>
      <c r="AE77" s="20"/>
      <c r="AF77" s="20"/>
    </row>
    <row r="78" s="2" customFormat="1" ht="27.95" customHeight="1" spans="1:32">
      <c r="A78" s="11"/>
      <c r="B78" s="11"/>
      <c r="C78" s="11" t="s">
        <v>362</v>
      </c>
      <c r="D78" s="12" t="s">
        <v>34</v>
      </c>
      <c r="E78" s="12" t="s">
        <v>363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2"/>
      <c r="Q78" s="18"/>
      <c r="R78" s="11"/>
      <c r="S78" s="11"/>
      <c r="T78" s="11"/>
      <c r="U78" s="11"/>
      <c r="V78" s="11"/>
      <c r="W78" s="11"/>
      <c r="X78" s="19"/>
      <c r="Y78" s="20"/>
      <c r="Z78" s="21"/>
      <c r="AA78" s="20"/>
      <c r="AB78" s="20"/>
      <c r="AC78" s="20"/>
      <c r="AD78" s="20"/>
      <c r="AE78" s="20"/>
      <c r="AF78" s="20"/>
    </row>
    <row r="79" s="2" customFormat="1" ht="27.95" customHeight="1" spans="1:32">
      <c r="A79" s="11"/>
      <c r="B79" s="11"/>
      <c r="C79" s="11" t="s">
        <v>364</v>
      </c>
      <c r="D79" s="12" t="s">
        <v>34</v>
      </c>
      <c r="E79" s="12" t="s">
        <v>365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2"/>
      <c r="Q79" s="18"/>
      <c r="R79" s="11"/>
      <c r="S79" s="11"/>
      <c r="T79" s="11"/>
      <c r="U79" s="11"/>
      <c r="V79" s="11"/>
      <c r="W79" s="11"/>
      <c r="X79" s="19"/>
      <c r="Y79" s="20"/>
      <c r="Z79" s="21"/>
      <c r="AA79" s="20"/>
      <c r="AB79" s="20"/>
      <c r="AC79" s="20"/>
      <c r="AD79" s="20"/>
      <c r="AE79" s="20"/>
      <c r="AF79" s="20"/>
    </row>
    <row r="80" s="2" customFormat="1" ht="27.95" customHeight="1" spans="1:32">
      <c r="A80" s="11" t="s">
        <v>366</v>
      </c>
      <c r="B80" s="11" t="s">
        <v>367</v>
      </c>
      <c r="C80" s="11" t="s">
        <v>368</v>
      </c>
      <c r="D80" s="12" t="s">
        <v>34</v>
      </c>
      <c r="E80" s="12" t="s">
        <v>369</v>
      </c>
      <c r="F80" s="11" t="s">
        <v>77</v>
      </c>
      <c r="G80" s="11" t="s">
        <v>370</v>
      </c>
      <c r="H80" s="11" t="s">
        <v>38</v>
      </c>
      <c r="I80" s="11" t="s">
        <v>371</v>
      </c>
      <c r="J80" s="11" t="s">
        <v>372</v>
      </c>
      <c r="K80" s="11" t="s">
        <v>41</v>
      </c>
      <c r="L80" s="11" t="s">
        <v>31</v>
      </c>
      <c r="M80" s="11" t="s">
        <v>49</v>
      </c>
      <c r="N80" s="11" t="s">
        <v>99</v>
      </c>
      <c r="O80" s="11" t="s">
        <v>44</v>
      </c>
      <c r="P80" s="12" t="s">
        <v>373</v>
      </c>
      <c r="Q80" s="18" t="s">
        <v>46</v>
      </c>
      <c r="R80" s="11" t="s">
        <v>47</v>
      </c>
      <c r="S80" s="11" t="s">
        <v>48</v>
      </c>
      <c r="T80" s="11" t="s">
        <v>371</v>
      </c>
      <c r="U80" s="11" t="s">
        <v>372</v>
      </c>
      <c r="V80" s="11">
        <f t="shared" si="0"/>
        <v>0</v>
      </c>
      <c r="W80" s="11">
        <f t="shared" si="0"/>
        <v>0</v>
      </c>
      <c r="X80" s="19"/>
      <c r="Y80" s="20"/>
      <c r="Z80" s="21"/>
      <c r="AA80" s="20"/>
      <c r="AB80" s="20"/>
      <c r="AC80" s="20"/>
      <c r="AD80" s="20"/>
      <c r="AE80" s="20"/>
      <c r="AF80" s="20"/>
    </row>
    <row r="81" s="2" customFormat="1" ht="27.95" customHeight="1" spans="1:32">
      <c r="A81" s="11"/>
      <c r="B81" s="11"/>
      <c r="C81" s="11" t="s">
        <v>374</v>
      </c>
      <c r="D81" s="12" t="s">
        <v>34</v>
      </c>
      <c r="E81" s="12" t="s">
        <v>375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2"/>
      <c r="Q81" s="18"/>
      <c r="R81" s="11"/>
      <c r="S81" s="11"/>
      <c r="T81" s="11"/>
      <c r="U81" s="11"/>
      <c r="V81" s="11"/>
      <c r="W81" s="11"/>
      <c r="X81" s="19"/>
      <c r="Y81" s="20"/>
      <c r="Z81" s="21"/>
      <c r="AA81" s="20"/>
      <c r="AB81" s="20"/>
      <c r="AC81" s="20"/>
      <c r="AD81" s="20"/>
      <c r="AE81" s="20"/>
      <c r="AF81" s="20"/>
    </row>
    <row r="82" s="2" customFormat="1" ht="27.95" customHeight="1" spans="1:32">
      <c r="A82" s="11" t="s">
        <v>376</v>
      </c>
      <c r="B82" s="11" t="s">
        <v>377</v>
      </c>
      <c r="C82" s="11" t="s">
        <v>378</v>
      </c>
      <c r="D82" s="12" t="s">
        <v>34</v>
      </c>
      <c r="E82" s="12" t="s">
        <v>183</v>
      </c>
      <c r="F82" s="11" t="s">
        <v>77</v>
      </c>
      <c r="G82" s="11" t="s">
        <v>348</v>
      </c>
      <c r="H82" s="11" t="s">
        <v>38</v>
      </c>
      <c r="I82" s="11" t="s">
        <v>379</v>
      </c>
      <c r="J82" s="11" t="s">
        <v>380</v>
      </c>
      <c r="K82" s="11" t="s">
        <v>41</v>
      </c>
      <c r="L82" s="11" t="s">
        <v>31</v>
      </c>
      <c r="M82" s="11" t="s">
        <v>49</v>
      </c>
      <c r="N82" s="11" t="s">
        <v>99</v>
      </c>
      <c r="O82" s="11" t="s">
        <v>54</v>
      </c>
      <c r="P82" s="12" t="s">
        <v>381</v>
      </c>
      <c r="Q82" s="18" t="s">
        <v>46</v>
      </c>
      <c r="R82" s="11" t="s">
        <v>47</v>
      </c>
      <c r="S82" s="11" t="s">
        <v>48</v>
      </c>
      <c r="T82" s="11" t="str">
        <f>IF(VALUE(LEFT(P82,4)&amp;RIGHT(LEFT(P82,7),2)&amp;LEFT(RIGHT(P82,3),2))&gt;19870101,IF(VALUE(I82)&gt;120*COUNTIF(B:B,B82),120*COUNTIF(B:B,B82),I82),I82)</f>
        <v>50.15</v>
      </c>
      <c r="U82" s="11" t="str">
        <f>IF(VALUE(LEFT(P82,4)&amp;RIGHT(LEFT(P82,7),2)&amp;LEFT(RIGHT(P82,3),2))&gt;20150103,IF(VALUE(J82)&gt;300*COUNTIF(B:B,B82),300*COUNTIF(B:B,B82),J82),J82)</f>
        <v>103.91</v>
      </c>
      <c r="V82" s="11">
        <f t="shared" si="0"/>
        <v>0</v>
      </c>
      <c r="W82" s="11">
        <f t="shared" si="0"/>
        <v>0</v>
      </c>
      <c r="X82" s="19"/>
      <c r="Y82" s="20"/>
      <c r="Z82" s="21"/>
      <c r="AA82" s="20"/>
      <c r="AB82" s="20"/>
      <c r="AC82" s="20"/>
      <c r="AD82" s="20"/>
      <c r="AE82" s="20"/>
      <c r="AF82" s="20"/>
    </row>
    <row r="83" s="2" customFormat="1" ht="27.95" customHeight="1" spans="1:32">
      <c r="A83" s="11"/>
      <c r="B83" s="11"/>
      <c r="C83" s="11" t="s">
        <v>382</v>
      </c>
      <c r="D83" s="12" t="s">
        <v>34</v>
      </c>
      <c r="E83" s="12" t="s">
        <v>363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2"/>
      <c r="Q83" s="18"/>
      <c r="R83" s="11"/>
      <c r="S83" s="11"/>
      <c r="T83" s="11"/>
      <c r="U83" s="11"/>
      <c r="V83" s="11"/>
      <c r="W83" s="11"/>
      <c r="X83" s="19"/>
      <c r="Y83" s="20"/>
      <c r="Z83" s="21"/>
      <c r="AA83" s="20"/>
      <c r="AB83" s="20"/>
      <c r="AC83" s="20"/>
      <c r="AD83" s="20"/>
      <c r="AE83" s="20"/>
      <c r="AF83" s="20"/>
    </row>
    <row r="84" s="2" customFormat="1" ht="27.95" customHeight="1" spans="1:32">
      <c r="A84" s="11" t="s">
        <v>383</v>
      </c>
      <c r="B84" s="11" t="s">
        <v>384</v>
      </c>
      <c r="C84" s="11" t="s">
        <v>385</v>
      </c>
      <c r="D84" s="12" t="s">
        <v>34</v>
      </c>
      <c r="E84" s="12" t="s">
        <v>386</v>
      </c>
      <c r="F84" s="11" t="s">
        <v>77</v>
      </c>
      <c r="G84" s="11" t="s">
        <v>387</v>
      </c>
      <c r="H84" s="11" t="s">
        <v>38</v>
      </c>
      <c r="I84" s="11" t="s">
        <v>388</v>
      </c>
      <c r="J84" s="11" t="s">
        <v>389</v>
      </c>
      <c r="K84" s="11" t="s">
        <v>41</v>
      </c>
      <c r="L84" s="11" t="s">
        <v>31</v>
      </c>
      <c r="M84" s="11" t="s">
        <v>49</v>
      </c>
      <c r="N84" s="11" t="s">
        <v>99</v>
      </c>
      <c r="O84" s="11" t="s">
        <v>54</v>
      </c>
      <c r="P84" s="12" t="s">
        <v>390</v>
      </c>
      <c r="Q84" s="18" t="s">
        <v>46</v>
      </c>
      <c r="R84" s="11" t="s">
        <v>47</v>
      </c>
      <c r="S84" s="11" t="s">
        <v>48</v>
      </c>
      <c r="T84" s="11" t="str">
        <f>IF(VALUE(LEFT(P84,4)&amp;RIGHT(LEFT(P84,7),2)&amp;LEFT(RIGHT(P84,3),2))&gt;19870101,IF(VALUE(I84)&gt;120*COUNTIF(B:B,B84),120*COUNTIF(B:B,B84),I84),I84)</f>
        <v>111.89</v>
      </c>
      <c r="U84" s="11" t="str">
        <f>IF(VALUE(LEFT(P84,4)&amp;RIGHT(LEFT(P84,7),2)&amp;LEFT(RIGHT(P84,3),2))&gt;20150103,IF(VALUE(J84)&gt;300*COUNTIF(B:B,B84),300*COUNTIF(B:B,B84),J84),J84)</f>
        <v>241.36</v>
      </c>
      <c r="V84" s="11">
        <f t="shared" si="0"/>
        <v>0</v>
      </c>
      <c r="W84" s="11">
        <f t="shared" si="0"/>
        <v>0</v>
      </c>
      <c r="X84" s="19"/>
      <c r="Y84" s="20"/>
      <c r="Z84" s="21"/>
      <c r="AA84" s="20"/>
      <c r="AB84" s="20"/>
      <c r="AC84" s="20"/>
      <c r="AD84" s="20"/>
      <c r="AE84" s="20"/>
      <c r="AF84" s="20"/>
    </row>
    <row r="85" s="2" customFormat="1" ht="27.95" customHeight="1" spans="1:32">
      <c r="A85" s="11"/>
      <c r="B85" s="11"/>
      <c r="C85" s="11" t="s">
        <v>391</v>
      </c>
      <c r="D85" s="12" t="s">
        <v>34</v>
      </c>
      <c r="E85" s="12" t="s">
        <v>392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2"/>
      <c r="Q85" s="18"/>
      <c r="R85" s="11"/>
      <c r="S85" s="11"/>
      <c r="T85" s="11"/>
      <c r="U85" s="11"/>
      <c r="V85" s="11"/>
      <c r="W85" s="11"/>
      <c r="X85" s="19"/>
      <c r="Y85" s="20"/>
      <c r="Z85" s="21"/>
      <c r="AA85" s="20"/>
      <c r="AB85" s="20"/>
      <c r="AC85" s="20"/>
      <c r="AD85" s="20"/>
      <c r="AE85" s="20"/>
      <c r="AF85" s="20"/>
    </row>
    <row r="86" s="2" customFormat="1" ht="27.95" customHeight="1" spans="1:32">
      <c r="A86" s="11" t="s">
        <v>393</v>
      </c>
      <c r="B86" s="11" t="s">
        <v>394</v>
      </c>
      <c r="C86" s="11" t="s">
        <v>395</v>
      </c>
      <c r="D86" s="12" t="s">
        <v>34</v>
      </c>
      <c r="E86" s="12" t="s">
        <v>386</v>
      </c>
      <c r="F86" s="11" t="s">
        <v>77</v>
      </c>
      <c r="G86" s="11" t="s">
        <v>396</v>
      </c>
      <c r="H86" s="11" t="s">
        <v>38</v>
      </c>
      <c r="I86" s="11" t="s">
        <v>397</v>
      </c>
      <c r="J86" s="11" t="s">
        <v>398</v>
      </c>
      <c r="K86" s="11" t="s">
        <v>41</v>
      </c>
      <c r="L86" s="11" t="s">
        <v>31</v>
      </c>
      <c r="M86" s="11" t="s">
        <v>49</v>
      </c>
      <c r="N86" s="11" t="s">
        <v>99</v>
      </c>
      <c r="O86" s="11" t="s">
        <v>54</v>
      </c>
      <c r="P86" s="12" t="s">
        <v>390</v>
      </c>
      <c r="Q86" s="18" t="s">
        <v>46</v>
      </c>
      <c r="R86" s="11" t="s">
        <v>47</v>
      </c>
      <c r="S86" s="11" t="s">
        <v>48</v>
      </c>
      <c r="T86" s="11" t="str">
        <f>IF(VALUE(LEFT(P86,4)&amp;RIGHT(LEFT(P86,7),2)&amp;LEFT(RIGHT(P86,3),2))&gt;19870101,IF(VALUE(I86)&gt;120*COUNTIF(B:B,B86),120*COUNTIF(B:B,B86),I86),I86)</f>
        <v>87.10</v>
      </c>
      <c r="U86" s="11" t="str">
        <f>IF(VALUE(LEFT(P86,4)&amp;RIGHT(LEFT(P86,7),2)&amp;LEFT(RIGHT(P86,3),2))&gt;20150103,IF(VALUE(J86)&gt;300*COUNTIF(B:B,B86),300*COUNTIF(B:B,B86),J86),J86)</f>
        <v>187.26</v>
      </c>
      <c r="V86" s="11">
        <f t="shared" si="0"/>
        <v>0</v>
      </c>
      <c r="W86" s="11">
        <f t="shared" si="0"/>
        <v>0</v>
      </c>
      <c r="X86" s="19"/>
      <c r="Y86" s="20"/>
      <c r="Z86" s="21"/>
      <c r="AA86" s="20"/>
      <c r="AB86" s="20"/>
      <c r="AC86" s="20"/>
      <c r="AD86" s="20"/>
      <c r="AE86" s="20"/>
      <c r="AF86" s="20"/>
    </row>
    <row r="87" s="2" customFormat="1" ht="27.95" customHeight="1" spans="1:32">
      <c r="A87" s="11"/>
      <c r="B87" s="11"/>
      <c r="C87" s="11" t="s">
        <v>399</v>
      </c>
      <c r="D87" s="12" t="s">
        <v>34</v>
      </c>
      <c r="E87" s="12" t="s">
        <v>400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2"/>
      <c r="Q87" s="18"/>
      <c r="R87" s="11"/>
      <c r="S87" s="11"/>
      <c r="T87" s="11"/>
      <c r="U87" s="11"/>
      <c r="V87" s="11"/>
      <c r="W87" s="11"/>
      <c r="X87" s="19"/>
      <c r="Y87" s="20"/>
      <c r="Z87" s="21"/>
      <c r="AA87" s="20"/>
      <c r="AB87" s="20"/>
      <c r="AC87" s="20"/>
      <c r="AD87" s="20"/>
      <c r="AE87" s="20"/>
      <c r="AF87" s="20"/>
    </row>
    <row r="88" s="2" customFormat="1" ht="27.95" customHeight="1" spans="1:32">
      <c r="A88" s="11" t="s">
        <v>401</v>
      </c>
      <c r="B88" s="11" t="s">
        <v>402</v>
      </c>
      <c r="C88" s="11" t="s">
        <v>403</v>
      </c>
      <c r="D88" s="12" t="s">
        <v>34</v>
      </c>
      <c r="E88" s="12" t="s">
        <v>404</v>
      </c>
      <c r="F88" s="11" t="s">
        <v>77</v>
      </c>
      <c r="G88" s="11" t="s">
        <v>405</v>
      </c>
      <c r="H88" s="11" t="s">
        <v>38</v>
      </c>
      <c r="I88" s="11" t="s">
        <v>406</v>
      </c>
      <c r="J88" s="11" t="s">
        <v>407</v>
      </c>
      <c r="K88" s="11" t="s">
        <v>41</v>
      </c>
      <c r="L88" s="11" t="s">
        <v>31</v>
      </c>
      <c r="M88" s="11" t="s">
        <v>42</v>
      </c>
      <c r="N88" s="11" t="s">
        <v>43</v>
      </c>
      <c r="O88" s="11" t="s">
        <v>44</v>
      </c>
      <c r="P88" s="12" t="s">
        <v>408</v>
      </c>
      <c r="Q88" s="18" t="s">
        <v>46</v>
      </c>
      <c r="R88" s="11" t="s">
        <v>47</v>
      </c>
      <c r="S88" s="11" t="s">
        <v>48</v>
      </c>
      <c r="T88" s="11" t="str">
        <f>IF(VALUE(LEFT(P88,4)&amp;RIGHT(LEFT(P88,7),2)&amp;LEFT(RIGHT(P88,3),2))&gt;19870101,IF(VALUE(I88)&gt;120*COUNTIF(B:B,B88),120*COUNTIF(B:B,B88),I88),I88)</f>
        <v>119.57</v>
      </c>
      <c r="U88" s="11" t="str">
        <f>IF(VALUE(LEFT(P88,4)&amp;RIGHT(LEFT(P88,7),2)&amp;LEFT(RIGHT(P88,3),2))&gt;20150103,IF(VALUE(J88)&gt;300*COUNTIF(B:B,B88),300*COUNTIF(B:B,B88),J88),J88)</f>
        <v>284.59</v>
      </c>
      <c r="V88" s="11">
        <f t="shared" si="0"/>
        <v>0</v>
      </c>
      <c r="W88" s="11">
        <f t="shared" si="0"/>
        <v>0</v>
      </c>
      <c r="X88" s="19"/>
      <c r="Y88" s="20"/>
      <c r="Z88" s="21"/>
      <c r="AA88" s="20"/>
      <c r="AB88" s="20"/>
      <c r="AC88" s="20"/>
      <c r="AD88" s="20"/>
      <c r="AE88" s="20"/>
      <c r="AF88" s="20"/>
    </row>
    <row r="89" s="2" customFormat="1" ht="27.95" customHeight="1" spans="1:32">
      <c r="A89" s="11"/>
      <c r="B89" s="11"/>
      <c r="C89" s="11" t="s">
        <v>409</v>
      </c>
      <c r="D89" s="12" t="s">
        <v>34</v>
      </c>
      <c r="E89" s="12" t="s">
        <v>357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2"/>
      <c r="Q89" s="18"/>
      <c r="R89" s="11"/>
      <c r="S89" s="11"/>
      <c r="T89" s="11"/>
      <c r="U89" s="11"/>
      <c r="V89" s="11"/>
      <c r="W89" s="11"/>
      <c r="X89" s="19"/>
      <c r="Y89" s="20"/>
      <c r="Z89" s="21"/>
      <c r="AA89" s="20"/>
      <c r="AB89" s="20"/>
      <c r="AC89" s="20"/>
      <c r="AD89" s="20"/>
      <c r="AE89" s="20"/>
      <c r="AF89" s="20"/>
    </row>
    <row r="90" s="2" customFormat="1" ht="27.95" customHeight="1" spans="1:32">
      <c r="A90" s="11" t="s">
        <v>410</v>
      </c>
      <c r="B90" s="11" t="s">
        <v>411</v>
      </c>
      <c r="C90" s="11" t="s">
        <v>412</v>
      </c>
      <c r="D90" s="12" t="s">
        <v>34</v>
      </c>
      <c r="E90" s="12" t="s">
        <v>413</v>
      </c>
      <c r="F90" s="11" t="s">
        <v>77</v>
      </c>
      <c r="G90" s="11" t="s">
        <v>414</v>
      </c>
      <c r="H90" s="11" t="s">
        <v>38</v>
      </c>
      <c r="I90" s="11" t="s">
        <v>415</v>
      </c>
      <c r="J90" s="11" t="s">
        <v>416</v>
      </c>
      <c r="K90" s="11" t="s">
        <v>41</v>
      </c>
      <c r="L90" s="11" t="s">
        <v>31</v>
      </c>
      <c r="M90" s="11" t="s">
        <v>42</v>
      </c>
      <c r="N90" s="11" t="s">
        <v>43</v>
      </c>
      <c r="O90" s="11" t="s">
        <v>54</v>
      </c>
      <c r="P90" s="12" t="s">
        <v>417</v>
      </c>
      <c r="Q90" s="18" t="s">
        <v>46</v>
      </c>
      <c r="R90" s="11" t="s">
        <v>47</v>
      </c>
      <c r="S90" s="11" t="s">
        <v>48</v>
      </c>
      <c r="T90" s="11" t="str">
        <f>IF(VALUE(LEFT(P90,4)&amp;RIGHT(LEFT(P90,7),2)&amp;LEFT(RIGHT(P90,3),2))&gt;19870101,IF(VALUE(I90)&gt;120*COUNTIF(B:B,B90),120*COUNTIF(B:B,B90),I90),I90)</f>
        <v>100.28</v>
      </c>
      <c r="U90" s="11" t="str">
        <f>IF(VALUE(LEFT(P90,4)&amp;RIGHT(LEFT(P90,7),2)&amp;LEFT(RIGHT(P90,3),2))&gt;20150103,IF(VALUE(J90)&gt;300*COUNTIF(B:B,B90),300*COUNTIF(B:B,B90),J90),J90)</f>
        <v>331.79</v>
      </c>
      <c r="V90" s="11">
        <f t="shared" si="0"/>
        <v>0</v>
      </c>
      <c r="W90" s="11">
        <f t="shared" si="0"/>
        <v>0</v>
      </c>
      <c r="X90" s="19"/>
      <c r="Y90" s="20"/>
      <c r="Z90" s="21"/>
      <c r="AA90" s="20"/>
      <c r="AB90" s="20"/>
      <c r="AC90" s="20"/>
      <c r="AD90" s="20"/>
      <c r="AE90" s="20"/>
      <c r="AF90" s="20"/>
    </row>
    <row r="91" s="2" customFormat="1" ht="27.95" customHeight="1" spans="1:32">
      <c r="A91" s="11"/>
      <c r="B91" s="11"/>
      <c r="C91" s="11" t="s">
        <v>418</v>
      </c>
      <c r="D91" s="12" t="s">
        <v>34</v>
      </c>
      <c r="E91" s="12" t="s">
        <v>332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2"/>
      <c r="Q91" s="18"/>
      <c r="R91" s="11"/>
      <c r="S91" s="11"/>
      <c r="T91" s="11"/>
      <c r="U91" s="11"/>
      <c r="V91" s="11"/>
      <c r="W91" s="11"/>
      <c r="X91" s="19"/>
      <c r="Y91" s="20"/>
      <c r="Z91" s="21"/>
      <c r="AA91" s="20"/>
      <c r="AB91" s="20"/>
      <c r="AC91" s="20"/>
      <c r="AD91" s="20"/>
      <c r="AE91" s="20"/>
      <c r="AF91" s="20"/>
    </row>
    <row r="92" s="2" customFormat="1" ht="27.95" customHeight="1" spans="1:32">
      <c r="A92" s="11" t="s">
        <v>419</v>
      </c>
      <c r="B92" s="11" t="s">
        <v>420</v>
      </c>
      <c r="C92" s="11" t="s">
        <v>421</v>
      </c>
      <c r="D92" s="12" t="s">
        <v>34</v>
      </c>
      <c r="E92" s="12" t="s">
        <v>422</v>
      </c>
      <c r="F92" s="11" t="s">
        <v>77</v>
      </c>
      <c r="G92" s="11" t="s">
        <v>423</v>
      </c>
      <c r="H92" s="11" t="s">
        <v>38</v>
      </c>
      <c r="I92" s="11" t="s">
        <v>424</v>
      </c>
      <c r="J92" s="11" t="s">
        <v>425</v>
      </c>
      <c r="K92" s="11" t="s">
        <v>41</v>
      </c>
      <c r="L92" s="11" t="s">
        <v>31</v>
      </c>
      <c r="M92" s="11" t="s">
        <v>61</v>
      </c>
      <c r="N92" s="11" t="s">
        <v>106</v>
      </c>
      <c r="O92" s="11" t="s">
        <v>44</v>
      </c>
      <c r="P92" s="12" t="s">
        <v>426</v>
      </c>
      <c r="Q92" s="18" t="s">
        <v>46</v>
      </c>
      <c r="R92" s="11" t="s">
        <v>47</v>
      </c>
      <c r="S92" s="11" t="s">
        <v>48</v>
      </c>
      <c r="T92" s="11" t="s">
        <v>424</v>
      </c>
      <c r="U92" s="11" t="str">
        <f>IF(VALUE(LEFT(P92,4)&amp;RIGHT(LEFT(P92,7),2)&amp;LEFT(RIGHT(P92,3),2))&gt;20150103,IF(VALUE(J92)&gt;300*COUNTIF(B:B,B92),300*COUNTIF(B:B,B92),J92),J92)</f>
        <v>565.29</v>
      </c>
      <c r="V92" s="11">
        <f t="shared" si="0"/>
        <v>0</v>
      </c>
      <c r="W92" s="11">
        <f t="shared" si="0"/>
        <v>0</v>
      </c>
      <c r="X92" s="19"/>
      <c r="Y92" s="20"/>
      <c r="Z92" s="21"/>
      <c r="AA92" s="20"/>
      <c r="AB92" s="20"/>
      <c r="AC92" s="20"/>
      <c r="AD92" s="20"/>
      <c r="AE92" s="20"/>
      <c r="AF92" s="20"/>
    </row>
    <row r="93" s="2" customFormat="1" ht="27.95" customHeight="1" spans="1:32">
      <c r="A93" s="11"/>
      <c r="B93" s="11"/>
      <c r="C93" s="11" t="s">
        <v>427</v>
      </c>
      <c r="D93" s="12" t="s">
        <v>34</v>
      </c>
      <c r="E93" s="12" t="s">
        <v>83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2"/>
      <c r="Q93" s="18"/>
      <c r="R93" s="11"/>
      <c r="S93" s="11"/>
      <c r="T93" s="11"/>
      <c r="U93" s="11"/>
      <c r="V93" s="11"/>
      <c r="W93" s="11"/>
      <c r="X93" s="19"/>
      <c r="Y93" s="20"/>
      <c r="Z93" s="21"/>
      <c r="AA93" s="20"/>
      <c r="AB93" s="20"/>
      <c r="AC93" s="20"/>
      <c r="AD93" s="20"/>
      <c r="AE93" s="20"/>
      <c r="AF93" s="20"/>
    </row>
    <row r="94" s="2" customFormat="1" ht="27.95" customHeight="1" spans="1:32">
      <c r="A94" s="11" t="s">
        <v>428</v>
      </c>
      <c r="B94" s="11" t="s">
        <v>429</v>
      </c>
      <c r="C94" s="11" t="s">
        <v>430</v>
      </c>
      <c r="D94" s="12" t="s">
        <v>34</v>
      </c>
      <c r="E94" s="12" t="s">
        <v>304</v>
      </c>
      <c r="F94" s="11" t="s">
        <v>77</v>
      </c>
      <c r="G94" s="11" t="s">
        <v>431</v>
      </c>
      <c r="H94" s="11" t="s">
        <v>38</v>
      </c>
      <c r="I94" s="11" t="s">
        <v>432</v>
      </c>
      <c r="J94" s="11" t="s">
        <v>433</v>
      </c>
      <c r="K94" s="11" t="s">
        <v>41</v>
      </c>
      <c r="L94" s="11" t="s">
        <v>31</v>
      </c>
      <c r="M94" s="11" t="s">
        <v>42</v>
      </c>
      <c r="N94" s="11" t="s">
        <v>43</v>
      </c>
      <c r="O94" s="11" t="s">
        <v>44</v>
      </c>
      <c r="P94" s="12" t="s">
        <v>434</v>
      </c>
      <c r="Q94" s="18" t="s">
        <v>46</v>
      </c>
      <c r="R94" s="11" t="s">
        <v>47</v>
      </c>
      <c r="S94" s="11" t="s">
        <v>48</v>
      </c>
      <c r="T94" s="11" t="str">
        <f>IF(VALUE(LEFT(P94,4)&amp;RIGHT(LEFT(P94,7),2)&amp;LEFT(RIGHT(P94,3),2))&gt;19870101,IF(VALUE(I94)&gt;120*COUNTIF(B:B,B94),120*COUNTIF(B:B,B94),I94),I94)</f>
        <v>86.13</v>
      </c>
      <c r="U94" s="11" t="str">
        <f>IF(VALUE(LEFT(P94,4)&amp;RIGHT(LEFT(P94,7),2)&amp;LEFT(RIGHT(P94,3),2))&gt;20150103,IF(VALUE(J94)&gt;300*COUNTIF(B:B,B94),300*COUNTIF(B:B,B94),J94),J94)</f>
        <v>323.31</v>
      </c>
      <c r="V94" s="11">
        <f t="shared" si="0"/>
        <v>0</v>
      </c>
      <c r="W94" s="11">
        <f t="shared" si="0"/>
        <v>0</v>
      </c>
      <c r="X94" s="19"/>
      <c r="Y94" s="20"/>
      <c r="Z94" s="21"/>
      <c r="AA94" s="20"/>
      <c r="AB94" s="20"/>
      <c r="AC94" s="20"/>
      <c r="AD94" s="20"/>
      <c r="AE94" s="20"/>
      <c r="AF94" s="20"/>
    </row>
    <row r="95" s="2" customFormat="1" ht="27.95" customHeight="1" spans="1:32">
      <c r="A95" s="11"/>
      <c r="B95" s="11"/>
      <c r="C95" s="11" t="s">
        <v>435</v>
      </c>
      <c r="D95" s="12" t="s">
        <v>34</v>
      </c>
      <c r="E95" s="12" t="s">
        <v>183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2"/>
      <c r="Q95" s="18"/>
      <c r="R95" s="11"/>
      <c r="S95" s="11"/>
      <c r="T95" s="11"/>
      <c r="U95" s="11"/>
      <c r="V95" s="11"/>
      <c r="W95" s="11"/>
      <c r="X95" s="19"/>
      <c r="Y95" s="20"/>
      <c r="Z95" s="21"/>
      <c r="AA95" s="20"/>
      <c r="AB95" s="20"/>
      <c r="AC95" s="20"/>
      <c r="AD95" s="20"/>
      <c r="AE95" s="20"/>
      <c r="AF95" s="20"/>
    </row>
    <row r="96" s="2" customFormat="1" ht="27.95" customHeight="1" spans="1:32">
      <c r="A96" s="11" t="s">
        <v>436</v>
      </c>
      <c r="B96" s="11" t="s">
        <v>437</v>
      </c>
      <c r="C96" s="11" t="s">
        <v>438</v>
      </c>
      <c r="D96" s="12" t="s">
        <v>34</v>
      </c>
      <c r="E96" s="12" t="s">
        <v>439</v>
      </c>
      <c r="F96" s="11" t="s">
        <v>77</v>
      </c>
      <c r="G96" s="11" t="s">
        <v>440</v>
      </c>
      <c r="H96" s="11" t="s">
        <v>38</v>
      </c>
      <c r="I96" s="11" t="s">
        <v>388</v>
      </c>
      <c r="J96" s="11" t="s">
        <v>441</v>
      </c>
      <c r="K96" s="11" t="s">
        <v>41</v>
      </c>
      <c r="L96" s="11" t="s">
        <v>31</v>
      </c>
      <c r="M96" s="11" t="s">
        <v>42</v>
      </c>
      <c r="N96" s="11" t="s">
        <v>43</v>
      </c>
      <c r="O96" s="11" t="s">
        <v>44</v>
      </c>
      <c r="P96" s="12" t="s">
        <v>81</v>
      </c>
      <c r="Q96" s="18" t="s">
        <v>46</v>
      </c>
      <c r="R96" s="11" t="s">
        <v>47</v>
      </c>
      <c r="S96" s="11" t="s">
        <v>48</v>
      </c>
      <c r="T96" s="11" t="str">
        <f>IF(VALUE(LEFT(P96,4)&amp;RIGHT(LEFT(P96,7),2)&amp;LEFT(RIGHT(P96,3),2))&gt;19870101,IF(VALUE(I96)&gt;120*COUNTIF(B:B,B96),120*COUNTIF(B:B,B96),I96),I96)</f>
        <v>111.89</v>
      </c>
      <c r="U96" s="11">
        <f>IF(VALUE(LEFT(P96,4)&amp;RIGHT(LEFT(P96,7),2)&amp;LEFT(RIGHT(P96,3),2))&gt;20150103,IF(VALUE(J96)&gt;300*COUNTIF(B:B,B96),300*COUNTIF(B:B,B96),J96),J96)</f>
        <v>300</v>
      </c>
      <c r="V96" s="11">
        <f t="shared" si="0"/>
        <v>0</v>
      </c>
      <c r="W96" s="11">
        <f t="shared" si="0"/>
        <v>13.64</v>
      </c>
      <c r="X96" s="19"/>
      <c r="Y96" s="20"/>
      <c r="Z96" s="21"/>
      <c r="AA96" s="20"/>
      <c r="AB96" s="20"/>
      <c r="AC96" s="20"/>
      <c r="AD96" s="20"/>
      <c r="AE96" s="20"/>
      <c r="AF96" s="20"/>
    </row>
    <row r="97" s="2" customFormat="1" ht="27.95" customHeight="1" spans="1:32">
      <c r="A97" s="11"/>
      <c r="B97" s="11"/>
      <c r="C97" s="11" t="s">
        <v>442</v>
      </c>
      <c r="D97" s="12" t="s">
        <v>34</v>
      </c>
      <c r="E97" s="12" t="s">
        <v>314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2"/>
      <c r="Q97" s="18"/>
      <c r="R97" s="11"/>
      <c r="S97" s="11"/>
      <c r="T97" s="11"/>
      <c r="U97" s="11"/>
      <c r="V97" s="11"/>
      <c r="W97" s="11"/>
      <c r="X97" s="19"/>
      <c r="Y97" s="20"/>
      <c r="Z97" s="21"/>
      <c r="AA97" s="20"/>
      <c r="AB97" s="20"/>
      <c r="AC97" s="20"/>
      <c r="AD97" s="20"/>
      <c r="AE97" s="20"/>
      <c r="AF97" s="20"/>
    </row>
    <row r="98" s="2" customFormat="1" ht="27.95" customHeight="1" spans="1:32">
      <c r="A98" s="11" t="s">
        <v>443</v>
      </c>
      <c r="B98" s="11" t="s">
        <v>444</v>
      </c>
      <c r="C98" s="11" t="s">
        <v>445</v>
      </c>
      <c r="D98" s="12" t="s">
        <v>34</v>
      </c>
      <c r="E98" s="12" t="s">
        <v>183</v>
      </c>
      <c r="F98" s="11" t="s">
        <v>77</v>
      </c>
      <c r="G98" s="11" t="s">
        <v>440</v>
      </c>
      <c r="H98" s="11" t="s">
        <v>38</v>
      </c>
      <c r="I98" s="11" t="s">
        <v>446</v>
      </c>
      <c r="J98" s="11" t="s">
        <v>447</v>
      </c>
      <c r="K98" s="11" t="s">
        <v>41</v>
      </c>
      <c r="L98" s="11" t="s">
        <v>31</v>
      </c>
      <c r="M98" s="11" t="s">
        <v>42</v>
      </c>
      <c r="N98" s="11" t="s">
        <v>43</v>
      </c>
      <c r="O98" s="11" t="s">
        <v>44</v>
      </c>
      <c r="P98" s="12" t="s">
        <v>45</v>
      </c>
      <c r="Q98" s="18" t="s">
        <v>46</v>
      </c>
      <c r="R98" s="11" t="s">
        <v>47</v>
      </c>
      <c r="S98" s="11" t="s">
        <v>48</v>
      </c>
      <c r="T98" s="11" t="str">
        <f>IF(VALUE(LEFT(P98,4)&amp;RIGHT(LEFT(P98,7),2)&amp;LEFT(RIGHT(P98,3),2))&gt;19870101,IF(VALUE(I98)&gt;120*COUNTIF(B:B,B98),120*COUNTIF(B:B,B98),I98),I98)</f>
        <v>112.48</v>
      </c>
      <c r="U98" s="11" t="str">
        <f>IF(VALUE(LEFT(P98,4)&amp;RIGHT(LEFT(P98,7),2)&amp;LEFT(RIGHT(P98,3),2))&gt;20150103,IF(VALUE(J98)&gt;300*COUNTIF(B:B,B98),300*COUNTIF(B:B,B98),J98),J98)</f>
        <v>301.66</v>
      </c>
      <c r="V98" s="11">
        <f t="shared" si="0"/>
        <v>0</v>
      </c>
      <c r="W98" s="11">
        <f t="shared" si="0"/>
        <v>0</v>
      </c>
      <c r="X98" s="19"/>
      <c r="Y98" s="20"/>
      <c r="Z98" s="21"/>
      <c r="AA98" s="20"/>
      <c r="AB98" s="20"/>
      <c r="AC98" s="20"/>
      <c r="AD98" s="20"/>
      <c r="AE98" s="20"/>
      <c r="AF98" s="20"/>
    </row>
    <row r="99" s="2" customFormat="1" ht="27.95" customHeight="1" spans="1:32">
      <c r="A99" s="11"/>
      <c r="B99" s="11"/>
      <c r="C99" s="11" t="s">
        <v>448</v>
      </c>
      <c r="D99" s="12" t="s">
        <v>58</v>
      </c>
      <c r="E99" s="12" t="s">
        <v>449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2"/>
      <c r="Q99" s="18"/>
      <c r="R99" s="11"/>
      <c r="S99" s="11"/>
      <c r="T99" s="11"/>
      <c r="U99" s="11"/>
      <c r="V99" s="11"/>
      <c r="W99" s="11"/>
      <c r="X99" s="19"/>
      <c r="Y99" s="20"/>
      <c r="Z99" s="21"/>
      <c r="AA99" s="20"/>
      <c r="AB99" s="20"/>
      <c r="AC99" s="20"/>
      <c r="AD99" s="20"/>
      <c r="AE99" s="20"/>
      <c r="AF99" s="20"/>
    </row>
    <row r="100" s="2" customFormat="1" ht="27.95" customHeight="1" spans="1:32">
      <c r="A100" s="11" t="s">
        <v>450</v>
      </c>
      <c r="B100" s="11" t="s">
        <v>451</v>
      </c>
      <c r="C100" s="11" t="s">
        <v>452</v>
      </c>
      <c r="D100" s="12" t="s">
        <v>34</v>
      </c>
      <c r="E100" s="12" t="s">
        <v>439</v>
      </c>
      <c r="F100" s="11" t="s">
        <v>77</v>
      </c>
      <c r="G100" s="11" t="s">
        <v>453</v>
      </c>
      <c r="H100" s="11" t="s">
        <v>38</v>
      </c>
      <c r="I100" s="11" t="s">
        <v>454</v>
      </c>
      <c r="J100" s="11" t="s">
        <v>455</v>
      </c>
      <c r="K100" s="11" t="s">
        <v>41</v>
      </c>
      <c r="L100" s="11" t="s">
        <v>31</v>
      </c>
      <c r="M100" s="11" t="s">
        <v>42</v>
      </c>
      <c r="N100" s="11" t="s">
        <v>43</v>
      </c>
      <c r="O100" s="11" t="s">
        <v>44</v>
      </c>
      <c r="P100" s="12" t="s">
        <v>456</v>
      </c>
      <c r="Q100" s="18" t="s">
        <v>46</v>
      </c>
      <c r="R100" s="11" t="s">
        <v>47</v>
      </c>
      <c r="S100" s="11" t="s">
        <v>48</v>
      </c>
      <c r="T100" s="11" t="str">
        <f>IF(VALUE(LEFT(P100,4)&amp;RIGHT(LEFT(P100,7),2)&amp;LEFT(RIGHT(P100,3),2))&gt;19870101,IF(VALUE(I100)&gt;120*COUNTIF(B:B,B100),120*COUNTIF(B:B,B100),I100),I100)</f>
        <v>97.32</v>
      </c>
      <c r="U100" s="11" t="str">
        <f>IF(VALUE(LEFT(P100,4)&amp;RIGHT(LEFT(P100,7),2)&amp;LEFT(RIGHT(P100,3),2))&gt;20150103,IF(VALUE(J100)&gt;300*COUNTIF(B:B,B100),300*COUNTIF(B:B,B100),J100),J100)</f>
        <v>213.27</v>
      </c>
      <c r="V100" s="11">
        <f t="shared" si="0"/>
        <v>0</v>
      </c>
      <c r="W100" s="11">
        <f t="shared" si="0"/>
        <v>0</v>
      </c>
      <c r="X100" s="19"/>
      <c r="Y100" s="20"/>
      <c r="Z100" s="21"/>
      <c r="AA100" s="20"/>
      <c r="AB100" s="20"/>
      <c r="AC100" s="20"/>
      <c r="AD100" s="20"/>
      <c r="AE100" s="20"/>
      <c r="AF100" s="20"/>
    </row>
    <row r="101" s="2" customFormat="1" ht="27.95" customHeight="1" spans="1:32">
      <c r="A101" s="11"/>
      <c r="B101" s="11"/>
      <c r="C101" s="11" t="s">
        <v>457</v>
      </c>
      <c r="D101" s="12" t="s">
        <v>58</v>
      </c>
      <c r="E101" s="12" t="s">
        <v>458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2"/>
      <c r="Q101" s="18"/>
      <c r="R101" s="11"/>
      <c r="S101" s="11"/>
      <c r="T101" s="11"/>
      <c r="U101" s="11"/>
      <c r="V101" s="11"/>
      <c r="W101" s="11"/>
      <c r="X101" s="19"/>
      <c r="Y101" s="20"/>
      <c r="Z101" s="21"/>
      <c r="AA101" s="20"/>
      <c r="AB101" s="20"/>
      <c r="AC101" s="20"/>
      <c r="AD101" s="20"/>
      <c r="AE101" s="20"/>
      <c r="AF101" s="20"/>
    </row>
    <row r="102" s="2" customFormat="1" ht="57" customHeight="1" spans="1:32">
      <c r="A102" s="12" t="s">
        <v>459</v>
      </c>
      <c r="B102" s="11" t="s">
        <v>460</v>
      </c>
      <c r="C102" s="11" t="s">
        <v>461</v>
      </c>
      <c r="D102" s="12" t="s">
        <v>58</v>
      </c>
      <c r="E102" s="12" t="s">
        <v>462</v>
      </c>
      <c r="F102" s="11" t="s">
        <v>36</v>
      </c>
      <c r="G102" s="11" t="s">
        <v>463</v>
      </c>
      <c r="H102" s="11" t="s">
        <v>38</v>
      </c>
      <c r="I102" s="12" t="s">
        <v>464</v>
      </c>
      <c r="J102" s="12" t="s">
        <v>465</v>
      </c>
      <c r="K102" s="12" t="s">
        <v>41</v>
      </c>
      <c r="L102" s="12" t="s">
        <v>31</v>
      </c>
      <c r="M102" s="12" t="s">
        <v>49</v>
      </c>
      <c r="N102" s="12" t="s">
        <v>99</v>
      </c>
      <c r="O102" s="11" t="s">
        <v>54</v>
      </c>
      <c r="P102" s="12" t="s">
        <v>157</v>
      </c>
      <c r="Q102" s="18" t="s">
        <v>46</v>
      </c>
      <c r="R102" s="11" t="s">
        <v>47</v>
      </c>
      <c r="S102" s="11" t="s">
        <v>48</v>
      </c>
      <c r="T102" s="12" t="str">
        <f>IF(VALUE(LEFT(P102,4)&amp;RIGHT(LEFT(P102,7),2)&amp;LEFT(RIGHT(P102,3),2))&gt;19870101,IF(VALUE(I102)&gt;120*COUNTIF(B:B,B102),120*COUNTIF(B:B,B102),I102),I102)</f>
        <v>74.02</v>
      </c>
      <c r="U102" s="12" t="str">
        <f>IF(VALUE(LEFT(P102,4)&amp;RIGHT(LEFT(P102,7),2)&amp;LEFT(RIGHT(P102,3),2))&gt;20150103,IF(VALUE(J102)&gt;300*COUNTIF(B:B,B102),300*COUNTIF(B:B,B102),J102),J102)</f>
        <v>164.12</v>
      </c>
      <c r="V102" s="12">
        <f t="shared" si="0"/>
        <v>0</v>
      </c>
      <c r="W102" s="12">
        <f t="shared" si="0"/>
        <v>0</v>
      </c>
      <c r="X102" s="19"/>
      <c r="Y102" s="20"/>
      <c r="Z102" s="21"/>
      <c r="AA102" s="20"/>
      <c r="AB102" s="20"/>
      <c r="AC102" s="20"/>
      <c r="AD102" s="20"/>
      <c r="AE102" s="20"/>
      <c r="AF102" s="20"/>
    </row>
    <row r="103" s="2" customFormat="1" ht="57" customHeight="1" spans="1:32">
      <c r="A103" s="12" t="s">
        <v>466</v>
      </c>
      <c r="B103" s="11" t="s">
        <v>467</v>
      </c>
      <c r="C103" s="11" t="s">
        <v>468</v>
      </c>
      <c r="D103" s="12" t="s">
        <v>58</v>
      </c>
      <c r="E103" s="12" t="s">
        <v>469</v>
      </c>
      <c r="F103" s="11" t="s">
        <v>36</v>
      </c>
      <c r="G103" s="11" t="s">
        <v>463</v>
      </c>
      <c r="H103" s="11" t="s">
        <v>38</v>
      </c>
      <c r="I103" s="12" t="s">
        <v>470</v>
      </c>
      <c r="J103" s="12" t="s">
        <v>471</v>
      </c>
      <c r="K103" s="12" t="s">
        <v>41</v>
      </c>
      <c r="L103" s="12" t="s">
        <v>31</v>
      </c>
      <c r="M103" s="12" t="s">
        <v>61</v>
      </c>
      <c r="N103" s="12" t="s">
        <v>106</v>
      </c>
      <c r="O103" s="11" t="s">
        <v>44</v>
      </c>
      <c r="P103" s="12" t="s">
        <v>55</v>
      </c>
      <c r="Q103" s="18" t="s">
        <v>46</v>
      </c>
      <c r="R103" s="11" t="s">
        <v>47</v>
      </c>
      <c r="S103" s="11" t="s">
        <v>48</v>
      </c>
      <c r="T103" s="12">
        <f>IF(VALUE(LEFT(P103,4)&amp;RIGHT(LEFT(P103,7),2)&amp;LEFT(RIGHT(P103,3),2))&gt;19870101,IF(VALUE(I103)&gt;120*COUNTIF(B:B,B103),120*COUNTIF(B:B,B103),I103),I103)</f>
        <v>120</v>
      </c>
      <c r="U103" s="12" t="str">
        <f>IF(VALUE(LEFT(P103,4)&amp;RIGHT(LEFT(P103,7),2)&amp;LEFT(RIGHT(P103,3),2))&gt;20150103,IF(VALUE(J103)&gt;300*COUNTIF(B:B,B103),300*COUNTIF(B:B,B103),J103),J103)</f>
        <v>469.44</v>
      </c>
      <c r="V103" s="12">
        <f t="shared" si="0"/>
        <v>15.45</v>
      </c>
      <c r="W103" s="12">
        <f t="shared" si="0"/>
        <v>0</v>
      </c>
      <c r="X103" s="19"/>
      <c r="Y103" s="20"/>
      <c r="Z103" s="21"/>
      <c r="AA103" s="20"/>
      <c r="AB103" s="20"/>
      <c r="AC103" s="20"/>
      <c r="AD103" s="20"/>
      <c r="AE103" s="20"/>
      <c r="AF103" s="20"/>
    </row>
    <row r="104" s="2" customFormat="1" ht="57" customHeight="1" spans="1:32">
      <c r="A104" s="12" t="s">
        <v>472</v>
      </c>
      <c r="B104" s="11" t="s">
        <v>473</v>
      </c>
      <c r="C104" s="11" t="s">
        <v>474</v>
      </c>
      <c r="D104" s="12" t="s">
        <v>34</v>
      </c>
      <c r="E104" s="12" t="s">
        <v>475</v>
      </c>
      <c r="F104" s="11" t="s">
        <v>36</v>
      </c>
      <c r="G104" s="11" t="s">
        <v>463</v>
      </c>
      <c r="H104" s="11" t="s">
        <v>38</v>
      </c>
      <c r="I104" s="12" t="s">
        <v>476</v>
      </c>
      <c r="J104" s="12" t="s">
        <v>477</v>
      </c>
      <c r="K104" s="12" t="s">
        <v>41</v>
      </c>
      <c r="L104" s="12" t="s">
        <v>31</v>
      </c>
      <c r="M104" s="12" t="s">
        <v>42</v>
      </c>
      <c r="N104" s="12" t="s">
        <v>43</v>
      </c>
      <c r="O104" s="11" t="s">
        <v>44</v>
      </c>
      <c r="P104" s="12" t="s">
        <v>157</v>
      </c>
      <c r="Q104" s="18" t="s">
        <v>46</v>
      </c>
      <c r="R104" s="11" t="s">
        <v>47</v>
      </c>
      <c r="S104" s="11" t="s">
        <v>48</v>
      </c>
      <c r="T104" s="12" t="str">
        <f>IF(VALUE(LEFT(P104,4)&amp;RIGHT(LEFT(P104,7),2)&amp;LEFT(RIGHT(P104,3),2))&gt;19870101,IF(VALUE(I104)&gt;120*COUNTIF(B:B,B104),120*COUNTIF(B:B,B104),I104),I104)</f>
        <v>96.18</v>
      </c>
      <c r="U104" s="12" t="str">
        <f>IF(VALUE(LEFT(P104,4)&amp;RIGHT(LEFT(P104,7),2)&amp;LEFT(RIGHT(P104,3),2))&gt;20150103,IF(VALUE(J104)&gt;300*COUNTIF(B:B,B104),300*COUNTIF(B:B,B104),J104),J104)</f>
        <v>234.80</v>
      </c>
      <c r="V104" s="12">
        <f t="shared" si="0"/>
        <v>0</v>
      </c>
      <c r="W104" s="12">
        <f t="shared" si="0"/>
        <v>0</v>
      </c>
      <c r="X104" s="19"/>
      <c r="Y104" s="20"/>
      <c r="Z104" s="21"/>
      <c r="AA104" s="20"/>
      <c r="AB104" s="20"/>
      <c r="AC104" s="20"/>
      <c r="AD104" s="20"/>
      <c r="AE104" s="20"/>
      <c r="AF104" s="20"/>
    </row>
    <row r="105" s="2" customFormat="1" ht="57" customHeight="1" spans="1:32">
      <c r="A105" s="12" t="s">
        <v>478</v>
      </c>
      <c r="B105" s="11" t="s">
        <v>479</v>
      </c>
      <c r="C105" s="11" t="s">
        <v>480</v>
      </c>
      <c r="D105" s="12" t="s">
        <v>34</v>
      </c>
      <c r="E105" s="12" t="s">
        <v>481</v>
      </c>
      <c r="F105" s="11" t="s">
        <v>36</v>
      </c>
      <c r="G105" s="11" t="s">
        <v>463</v>
      </c>
      <c r="H105" s="11" t="s">
        <v>38</v>
      </c>
      <c r="I105" s="12" t="s">
        <v>482</v>
      </c>
      <c r="J105" s="12" t="s">
        <v>483</v>
      </c>
      <c r="K105" s="12" t="s">
        <v>41</v>
      </c>
      <c r="L105" s="12" t="s">
        <v>31</v>
      </c>
      <c r="M105" s="12" t="s">
        <v>49</v>
      </c>
      <c r="N105" s="12" t="s">
        <v>99</v>
      </c>
      <c r="O105" s="11" t="s">
        <v>44</v>
      </c>
      <c r="P105" s="12" t="s">
        <v>484</v>
      </c>
      <c r="Q105" s="18" t="s">
        <v>46</v>
      </c>
      <c r="R105" s="11" t="s">
        <v>47</v>
      </c>
      <c r="S105" s="11" t="s">
        <v>48</v>
      </c>
      <c r="T105" s="12" t="str">
        <f>IF(VALUE(LEFT(P105,4)&amp;RIGHT(LEFT(P105,7),2)&amp;LEFT(RIGHT(P105,3),2))&gt;19870101,IF(VALUE(I105)&gt;120*COUNTIF(B:B,B105),120*COUNTIF(B:B,B105),I105),I105)</f>
        <v>159.08</v>
      </c>
      <c r="U105" s="12" t="str">
        <f>IF(VALUE(LEFT(P105,4)&amp;RIGHT(LEFT(P105,7),2)&amp;LEFT(RIGHT(P105,3),2))&gt;20150103,IF(VALUE(J105)&gt;300*COUNTIF(B:B,B105),300*COUNTIF(B:B,B105),J105),J105)</f>
        <v>341.72</v>
      </c>
      <c r="V105" s="12">
        <f t="shared" si="0"/>
        <v>0</v>
      </c>
      <c r="W105" s="12">
        <f t="shared" si="0"/>
        <v>0</v>
      </c>
      <c r="X105" s="19"/>
      <c r="Y105" s="20"/>
      <c r="Z105" s="21"/>
      <c r="AA105" s="20"/>
      <c r="AB105" s="20"/>
      <c r="AC105" s="20"/>
      <c r="AD105" s="20"/>
      <c r="AE105" s="20"/>
      <c r="AF105" s="20"/>
    </row>
    <row r="106" s="2" customFormat="1" ht="57" customHeight="1" spans="1:32">
      <c r="A106" s="12" t="s">
        <v>485</v>
      </c>
      <c r="B106" s="11" t="s">
        <v>486</v>
      </c>
      <c r="C106" s="11" t="s">
        <v>487</v>
      </c>
      <c r="D106" s="12" t="s">
        <v>34</v>
      </c>
      <c r="E106" s="12" t="s">
        <v>488</v>
      </c>
      <c r="F106" s="11" t="s">
        <v>36</v>
      </c>
      <c r="G106" s="11" t="s">
        <v>463</v>
      </c>
      <c r="H106" s="11" t="s">
        <v>38</v>
      </c>
      <c r="I106" s="12" t="s">
        <v>489</v>
      </c>
      <c r="J106" s="12" t="s">
        <v>490</v>
      </c>
      <c r="K106" s="12" t="s">
        <v>41</v>
      </c>
      <c r="L106" s="12" t="s">
        <v>31</v>
      </c>
      <c r="M106" s="12" t="s">
        <v>61</v>
      </c>
      <c r="N106" s="12" t="s">
        <v>106</v>
      </c>
      <c r="O106" s="11" t="s">
        <v>44</v>
      </c>
      <c r="P106" s="12" t="s">
        <v>166</v>
      </c>
      <c r="Q106" s="18" t="s">
        <v>46</v>
      </c>
      <c r="R106" s="11" t="s">
        <v>47</v>
      </c>
      <c r="S106" s="11" t="s">
        <v>48</v>
      </c>
      <c r="T106" s="12" t="str">
        <f>IF(VALUE(LEFT(P106,4)&amp;RIGHT(LEFT(P106,7),2)&amp;LEFT(RIGHT(P106,3),2))&gt;19870101,IF(VALUE(I106)&gt;120*COUNTIF(B:B,B106),120*COUNTIF(B:B,B106),I106),I106)</f>
        <v>119.30</v>
      </c>
      <c r="U106" s="12" t="str">
        <f>IF(VALUE(LEFT(P106,4)&amp;RIGHT(LEFT(P106,7),2)&amp;LEFT(RIGHT(P106,3),2))&gt;20150103,IF(VALUE(J106)&gt;300*COUNTIF(B:B,B106),300*COUNTIF(B:B,B106),J106),J106)</f>
        <v>539.68</v>
      </c>
      <c r="V106" s="12">
        <f t="shared" si="0"/>
        <v>0</v>
      </c>
      <c r="W106" s="12">
        <f t="shared" si="0"/>
        <v>0</v>
      </c>
      <c r="X106" s="19"/>
      <c r="Y106" s="20"/>
      <c r="Z106" s="21"/>
      <c r="AA106" s="20"/>
      <c r="AB106" s="20"/>
      <c r="AC106" s="20"/>
      <c r="AD106" s="20"/>
      <c r="AE106" s="20"/>
      <c r="AF106" s="20"/>
    </row>
    <row r="107" s="2" customFormat="1" ht="57" customHeight="1" spans="1:32">
      <c r="A107" s="12" t="s">
        <v>491</v>
      </c>
      <c r="B107" s="11" t="s">
        <v>492</v>
      </c>
      <c r="C107" s="11" t="s">
        <v>493</v>
      </c>
      <c r="D107" s="12" t="s">
        <v>58</v>
      </c>
      <c r="E107" s="12" t="s">
        <v>494</v>
      </c>
      <c r="F107" s="11" t="s">
        <v>36</v>
      </c>
      <c r="G107" s="11" t="s">
        <v>463</v>
      </c>
      <c r="H107" s="11" t="s">
        <v>38</v>
      </c>
      <c r="I107" s="12" t="s">
        <v>495</v>
      </c>
      <c r="J107" s="12" t="s">
        <v>496</v>
      </c>
      <c r="K107" s="12" t="s">
        <v>41</v>
      </c>
      <c r="L107" s="12" t="s">
        <v>31</v>
      </c>
      <c r="M107" s="12" t="s">
        <v>49</v>
      </c>
      <c r="N107" s="12" t="s">
        <v>99</v>
      </c>
      <c r="O107" s="11" t="s">
        <v>54</v>
      </c>
      <c r="P107" s="12" t="s">
        <v>497</v>
      </c>
      <c r="Q107" s="18" t="s">
        <v>46</v>
      </c>
      <c r="R107" s="11" t="s">
        <v>47</v>
      </c>
      <c r="S107" s="11" t="s">
        <v>48</v>
      </c>
      <c r="T107" s="12">
        <f>IF(VALUE(LEFT(P107,4)&amp;RIGHT(LEFT(P107,7),2)&amp;LEFT(RIGHT(P107,3),2))&gt;19870101,IF(VALUE(I107)&gt;120*COUNTIF(B:B,B107),120*COUNTIF(B:B,B107),I107),I107)</f>
        <v>120</v>
      </c>
      <c r="U107" s="12" t="str">
        <f>IF(VALUE(LEFT(P107,4)&amp;RIGHT(LEFT(P107,7),2)&amp;LEFT(RIGHT(P107,3),2))&gt;20150103,IF(VALUE(J107)&gt;300*COUNTIF(B:B,B107),300*COUNTIF(B:B,B107),J107),J107)</f>
        <v>320.77</v>
      </c>
      <c r="V107" s="12">
        <f t="shared" si="0"/>
        <v>38.91</v>
      </c>
      <c r="W107" s="12">
        <f t="shared" si="0"/>
        <v>0</v>
      </c>
      <c r="X107" s="19"/>
      <c r="Y107" s="20"/>
      <c r="Z107" s="21"/>
      <c r="AA107" s="20"/>
      <c r="AB107" s="20"/>
      <c r="AC107" s="20"/>
      <c r="AD107" s="20"/>
      <c r="AE107" s="20"/>
      <c r="AF107" s="20"/>
    </row>
    <row r="108" s="2" customFormat="1" ht="57" customHeight="1" spans="1:32">
      <c r="A108" s="12" t="s">
        <v>498</v>
      </c>
      <c r="B108" s="11" t="s">
        <v>499</v>
      </c>
      <c r="C108" s="11" t="s">
        <v>500</v>
      </c>
      <c r="D108" s="12" t="s">
        <v>58</v>
      </c>
      <c r="E108" s="12" t="s">
        <v>501</v>
      </c>
      <c r="F108" s="11" t="s">
        <v>36</v>
      </c>
      <c r="G108" s="11" t="s">
        <v>463</v>
      </c>
      <c r="H108" s="11" t="s">
        <v>38</v>
      </c>
      <c r="I108" s="12" t="s">
        <v>502</v>
      </c>
      <c r="J108" s="12" t="s">
        <v>503</v>
      </c>
      <c r="K108" s="12" t="s">
        <v>41</v>
      </c>
      <c r="L108" s="12" t="s">
        <v>31</v>
      </c>
      <c r="M108" s="12" t="s">
        <v>49</v>
      </c>
      <c r="N108" s="12" t="s">
        <v>99</v>
      </c>
      <c r="O108" s="11" t="s">
        <v>54</v>
      </c>
      <c r="P108" s="12" t="s">
        <v>373</v>
      </c>
      <c r="Q108" s="18" t="s">
        <v>46</v>
      </c>
      <c r="R108" s="11" t="s">
        <v>47</v>
      </c>
      <c r="S108" s="11" t="s">
        <v>48</v>
      </c>
      <c r="T108" s="12" t="str">
        <f>IF(VALUE(LEFT(P108,4)&amp;RIGHT(LEFT(P108,7),2)&amp;LEFT(RIGHT(P108,3),2))&gt;19870101,IF(VALUE(I108)&gt;120*COUNTIF(B:B,B108),120*COUNTIF(B:B,B108),I108),I108)</f>
        <v>96.39</v>
      </c>
      <c r="U108" s="12" t="str">
        <f>IF(VALUE(LEFT(P108,4)&amp;RIGHT(LEFT(P108,7),2)&amp;LEFT(RIGHT(P108,3),2))&gt;20150103,IF(VALUE(J108)&gt;300*COUNTIF(B:B,B108),300*COUNTIF(B:B,B108),J108),J108)</f>
        <v>220.17</v>
      </c>
      <c r="V108" s="12">
        <f t="shared" si="0"/>
        <v>0</v>
      </c>
      <c r="W108" s="12">
        <f t="shared" si="0"/>
        <v>0</v>
      </c>
      <c r="X108" s="19"/>
      <c r="Y108" s="20"/>
      <c r="Z108" s="21"/>
      <c r="AA108" s="20"/>
      <c r="AB108" s="20"/>
      <c r="AC108" s="20"/>
      <c r="AD108" s="20"/>
      <c r="AE108" s="20"/>
      <c r="AF108" s="20"/>
    </row>
    <row r="109" s="2" customFormat="1" ht="57" customHeight="1" spans="1:32">
      <c r="A109" s="12" t="s">
        <v>504</v>
      </c>
      <c r="B109" s="11" t="s">
        <v>505</v>
      </c>
      <c r="C109" s="11" t="s">
        <v>506</v>
      </c>
      <c r="D109" s="12" t="s">
        <v>58</v>
      </c>
      <c r="E109" s="12" t="s">
        <v>507</v>
      </c>
      <c r="F109" s="11" t="s">
        <v>36</v>
      </c>
      <c r="G109" s="11" t="s">
        <v>463</v>
      </c>
      <c r="H109" s="11" t="s">
        <v>38</v>
      </c>
      <c r="I109" s="12" t="s">
        <v>508</v>
      </c>
      <c r="J109" s="12" t="s">
        <v>509</v>
      </c>
      <c r="K109" s="12" t="s">
        <v>41</v>
      </c>
      <c r="L109" s="12" t="s">
        <v>31</v>
      </c>
      <c r="M109" s="12" t="s">
        <v>61</v>
      </c>
      <c r="N109" s="12" t="s">
        <v>106</v>
      </c>
      <c r="O109" s="11" t="s">
        <v>44</v>
      </c>
      <c r="P109" s="12" t="s">
        <v>45</v>
      </c>
      <c r="Q109" s="18" t="s">
        <v>46</v>
      </c>
      <c r="R109" s="11" t="s">
        <v>47</v>
      </c>
      <c r="S109" s="11" t="s">
        <v>48</v>
      </c>
      <c r="T109" s="12" t="str">
        <f>IF(VALUE(LEFT(P109,4)&amp;RIGHT(LEFT(P109,7),2)&amp;LEFT(RIGHT(P109,3),2))&gt;19870101,IF(VALUE(I109)&gt;120*COUNTIF(B:B,B109),120*COUNTIF(B:B,B109),I109),I109)</f>
        <v>115.54</v>
      </c>
      <c r="U109" s="12" t="str">
        <f>IF(VALUE(LEFT(P109,4)&amp;RIGHT(LEFT(P109,7),2)&amp;LEFT(RIGHT(P109,3),2))&gt;20150103,IF(VALUE(J109)&gt;300*COUNTIF(B:B,B109),300*COUNTIF(B:B,B109),J109),J109)</f>
        <v>587.82</v>
      </c>
      <c r="V109" s="12">
        <f t="shared" si="0"/>
        <v>0</v>
      </c>
      <c r="W109" s="12">
        <f t="shared" si="0"/>
        <v>0</v>
      </c>
      <c r="X109" s="19"/>
      <c r="Y109" s="20"/>
      <c r="Z109" s="21"/>
      <c r="AA109" s="20"/>
      <c r="AB109" s="20"/>
      <c r="AC109" s="20"/>
      <c r="AD109" s="20"/>
      <c r="AE109" s="20"/>
      <c r="AF109" s="20"/>
    </row>
    <row r="110" s="2" customFormat="1" ht="57" customHeight="1" spans="1:32">
      <c r="A110" s="12" t="s">
        <v>510</v>
      </c>
      <c r="B110" s="11" t="s">
        <v>511</v>
      </c>
      <c r="C110" s="11" t="s">
        <v>512</v>
      </c>
      <c r="D110" s="12" t="s">
        <v>34</v>
      </c>
      <c r="E110" s="12" t="s">
        <v>481</v>
      </c>
      <c r="F110" s="11" t="s">
        <v>36</v>
      </c>
      <c r="G110" s="11" t="s">
        <v>463</v>
      </c>
      <c r="H110" s="11" t="s">
        <v>38</v>
      </c>
      <c r="I110" s="12" t="s">
        <v>513</v>
      </c>
      <c r="J110" s="12" t="s">
        <v>514</v>
      </c>
      <c r="K110" s="12" t="s">
        <v>41</v>
      </c>
      <c r="L110" s="12" t="s">
        <v>31</v>
      </c>
      <c r="M110" s="12" t="s">
        <v>61</v>
      </c>
      <c r="N110" s="12" t="s">
        <v>106</v>
      </c>
      <c r="O110" s="11" t="s">
        <v>44</v>
      </c>
      <c r="P110" s="12" t="s">
        <v>434</v>
      </c>
      <c r="Q110" s="18" t="s">
        <v>46</v>
      </c>
      <c r="R110" s="11" t="s">
        <v>47</v>
      </c>
      <c r="S110" s="11" t="s">
        <v>48</v>
      </c>
      <c r="T110" s="12" t="str">
        <f>IF(VALUE(LEFT(P110,4)&amp;RIGHT(LEFT(P110,7),2)&amp;LEFT(RIGHT(P110,3),2))&gt;19870101,IF(VALUE(I110)&gt;120*COUNTIF(B:B,B110),120*COUNTIF(B:B,B110),I110),I110)</f>
        <v>90.00</v>
      </c>
      <c r="U110" s="12" t="str">
        <f>IF(VALUE(LEFT(P110,4)&amp;RIGHT(LEFT(P110,7),2)&amp;LEFT(RIGHT(P110,3),2))&gt;20150103,IF(VALUE(J110)&gt;300*COUNTIF(B:B,B110),300*COUNTIF(B:B,B110),J110),J110)</f>
        <v>420.34</v>
      </c>
      <c r="V110" s="12">
        <f t="shared" si="0"/>
        <v>0</v>
      </c>
      <c r="W110" s="12">
        <f t="shared" si="0"/>
        <v>0</v>
      </c>
      <c r="X110" s="19"/>
      <c r="Y110" s="20"/>
      <c r="Z110" s="21"/>
      <c r="AA110" s="20"/>
      <c r="AB110" s="20"/>
      <c r="AC110" s="20"/>
      <c r="AD110" s="20"/>
      <c r="AE110" s="20"/>
      <c r="AF110" s="20"/>
    </row>
    <row r="111" s="2" customFormat="1" ht="57" customHeight="1" spans="1:32">
      <c r="A111" s="12" t="s">
        <v>515</v>
      </c>
      <c r="B111" s="11" t="s">
        <v>516</v>
      </c>
      <c r="C111" s="11" t="s">
        <v>517</v>
      </c>
      <c r="D111" s="12" t="s">
        <v>34</v>
      </c>
      <c r="E111" s="26" t="s">
        <v>87</v>
      </c>
      <c r="F111" s="11" t="s">
        <v>36</v>
      </c>
      <c r="G111" s="11" t="s">
        <v>463</v>
      </c>
      <c r="H111" s="11" t="s">
        <v>38</v>
      </c>
      <c r="I111" s="12" t="s">
        <v>518</v>
      </c>
      <c r="J111" s="12" t="s">
        <v>519</v>
      </c>
      <c r="K111" s="12" t="s">
        <v>41</v>
      </c>
      <c r="L111" s="12" t="s">
        <v>31</v>
      </c>
      <c r="M111" s="12" t="s">
        <v>49</v>
      </c>
      <c r="N111" s="12" t="s">
        <v>99</v>
      </c>
      <c r="O111" s="11" t="s">
        <v>54</v>
      </c>
      <c r="P111" s="12" t="s">
        <v>520</v>
      </c>
      <c r="Q111" s="18" t="s">
        <v>46</v>
      </c>
      <c r="R111" s="11" t="s">
        <v>47</v>
      </c>
      <c r="S111" s="11" t="s">
        <v>48</v>
      </c>
      <c r="T111" s="12" t="str">
        <f>IF(VALUE(LEFT(P111,4)&amp;RIGHT(LEFT(P111,7),2)&amp;LEFT(RIGHT(P111,3),2))&gt;19870101,IF(VALUE(I111)&gt;120*COUNTIF(B:B,B111),120*COUNTIF(B:B,B111),I111),I111)</f>
        <v>85.79</v>
      </c>
      <c r="U111" s="12" t="str">
        <f>IF(VALUE(LEFT(P111,4)&amp;RIGHT(LEFT(P111,7),2)&amp;LEFT(RIGHT(P111,3),2))&gt;20150103,IF(VALUE(J111)&gt;300*COUNTIF(B:B,B111),300*COUNTIF(B:B,B111),J111),J111)</f>
        <v>175.16</v>
      </c>
      <c r="V111" s="12">
        <f t="shared" si="0"/>
        <v>0</v>
      </c>
      <c r="W111" s="12">
        <f t="shared" si="0"/>
        <v>0</v>
      </c>
      <c r="X111" s="19"/>
      <c r="Y111" s="20"/>
      <c r="Z111" s="21"/>
      <c r="AA111" s="20"/>
      <c r="AB111" s="20"/>
      <c r="AC111" s="20"/>
      <c r="AD111" s="20"/>
      <c r="AE111" s="20"/>
      <c r="AF111" s="20"/>
    </row>
    <row r="112" s="2" customFormat="1" ht="57" customHeight="1" spans="1:32">
      <c r="A112" s="12" t="s">
        <v>521</v>
      </c>
      <c r="B112" s="11" t="s">
        <v>522</v>
      </c>
      <c r="C112" s="11" t="s">
        <v>523</v>
      </c>
      <c r="D112" s="12" t="s">
        <v>34</v>
      </c>
      <c r="E112" s="12" t="s">
        <v>136</v>
      </c>
      <c r="F112" s="11" t="s">
        <v>36</v>
      </c>
      <c r="G112" s="11" t="s">
        <v>463</v>
      </c>
      <c r="H112" s="11" t="s">
        <v>38</v>
      </c>
      <c r="I112" s="12" t="s">
        <v>524</v>
      </c>
      <c r="J112" s="12" t="s">
        <v>525</v>
      </c>
      <c r="K112" s="12" t="s">
        <v>41</v>
      </c>
      <c r="L112" s="12" t="s">
        <v>31</v>
      </c>
      <c r="M112" s="12" t="s">
        <v>61</v>
      </c>
      <c r="N112" s="12" t="s">
        <v>106</v>
      </c>
      <c r="O112" s="11" t="s">
        <v>44</v>
      </c>
      <c r="P112" s="12" t="s">
        <v>526</v>
      </c>
      <c r="Q112" s="18" t="s">
        <v>46</v>
      </c>
      <c r="R112" s="11" t="s">
        <v>47</v>
      </c>
      <c r="S112" s="11" t="s">
        <v>48</v>
      </c>
      <c r="T112" s="12" t="str">
        <f>IF(VALUE(LEFT(P112,4)&amp;RIGHT(LEFT(P112,7),2)&amp;LEFT(RIGHT(P112,3),2))&gt;19870101,IF(VALUE(I112)&gt;120*COUNTIF(B:B,B112),120*COUNTIF(B:B,B112),I112),I112)</f>
        <v>103.01</v>
      </c>
      <c r="U112" s="12">
        <f>IF(VALUE(LEFT(P112,4)&amp;RIGHT(LEFT(P112,7),2)&amp;LEFT(RIGHT(P112,3),2))&gt;20150103,IF(VALUE(J112)&gt;300*COUNTIF(B:B,B112),300*COUNTIF(B:B,B112),J112),J112)</f>
        <v>300</v>
      </c>
      <c r="V112" s="12">
        <f t="shared" si="0"/>
        <v>0</v>
      </c>
      <c r="W112" s="12">
        <f t="shared" si="0"/>
        <v>140.93</v>
      </c>
      <c r="X112" s="19"/>
      <c r="Y112" s="20"/>
      <c r="Z112" s="21"/>
      <c r="AA112" s="20"/>
      <c r="AB112" s="20"/>
      <c r="AC112" s="20"/>
      <c r="AD112" s="20"/>
      <c r="AE112" s="20"/>
      <c r="AF112" s="20"/>
    </row>
    <row r="113" s="2" customFormat="1" ht="27.95" customHeight="1" spans="1:32">
      <c r="A113" s="11" t="s">
        <v>527</v>
      </c>
      <c r="B113" s="11" t="s">
        <v>528</v>
      </c>
      <c r="C113" s="11" t="s">
        <v>529</v>
      </c>
      <c r="D113" s="12" t="s">
        <v>58</v>
      </c>
      <c r="E113" s="26" t="s">
        <v>120</v>
      </c>
      <c r="F113" s="11" t="s">
        <v>77</v>
      </c>
      <c r="G113" s="11" t="s">
        <v>530</v>
      </c>
      <c r="H113" s="11" t="s">
        <v>38</v>
      </c>
      <c r="I113" s="11" t="s">
        <v>531</v>
      </c>
      <c r="J113" s="11" t="s">
        <v>532</v>
      </c>
      <c r="K113" s="11" t="s">
        <v>41</v>
      </c>
      <c r="L113" s="11" t="s">
        <v>31</v>
      </c>
      <c r="M113" s="11" t="s">
        <v>61</v>
      </c>
      <c r="N113" s="11" t="s">
        <v>106</v>
      </c>
      <c r="O113" s="11" t="s">
        <v>44</v>
      </c>
      <c r="P113" s="12" t="s">
        <v>533</v>
      </c>
      <c r="Q113" s="18" t="s">
        <v>46</v>
      </c>
      <c r="R113" s="11" t="s">
        <v>47</v>
      </c>
      <c r="S113" s="11" t="s">
        <v>48</v>
      </c>
      <c r="T113" s="11">
        <f>IF(VALUE(LEFT(P113,4)&amp;RIGHT(LEFT(P113,7),2)&amp;LEFT(RIGHT(P113,3),2))&gt;19870101,IF(VALUE(I113)&gt;120*COUNTIF(B:B,B113),120*COUNTIF(B:B,B113),I113),I113)</f>
        <v>120</v>
      </c>
      <c r="U113" s="11" t="str">
        <f>IF(VALUE(LEFT(P113,4)&amp;RIGHT(LEFT(P113,7),2)&amp;LEFT(RIGHT(P113,3),2))&gt;20150103,IF(VALUE(J113)&gt;300*COUNTIF(B:B,B113),300*COUNTIF(B:B,B113),J113),J113)</f>
        <v>515.86</v>
      </c>
      <c r="V113" s="11">
        <f t="shared" si="0"/>
        <v>0.510000000000005</v>
      </c>
      <c r="W113" s="11">
        <f t="shared" si="0"/>
        <v>0</v>
      </c>
      <c r="X113" s="19"/>
      <c r="Y113" s="20"/>
      <c r="Z113" s="21"/>
      <c r="AA113" s="20"/>
      <c r="AB113" s="20"/>
      <c r="AC113" s="20"/>
      <c r="AD113" s="20"/>
      <c r="AE113" s="20"/>
      <c r="AF113" s="20"/>
    </row>
    <row r="114" s="2" customFormat="1" ht="27.95" customHeight="1" spans="1:32">
      <c r="A114" s="11"/>
      <c r="B114" s="11"/>
      <c r="C114" s="11" t="s">
        <v>534</v>
      </c>
      <c r="D114" s="12" t="s">
        <v>58</v>
      </c>
      <c r="E114" s="26" t="s">
        <v>535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2"/>
      <c r="Q114" s="18"/>
      <c r="R114" s="11"/>
      <c r="S114" s="11"/>
      <c r="T114" s="11"/>
      <c r="U114" s="11"/>
      <c r="V114" s="11"/>
      <c r="W114" s="11"/>
      <c r="X114" s="19"/>
      <c r="Y114" s="20"/>
      <c r="Z114" s="21"/>
      <c r="AA114" s="20"/>
      <c r="AB114" s="20"/>
      <c r="AC114" s="20"/>
      <c r="AD114" s="20"/>
      <c r="AE114" s="20"/>
      <c r="AF114" s="20"/>
    </row>
    <row r="115" s="2" customFormat="1" ht="27.95" customHeight="1" spans="1:32">
      <c r="A115" s="11" t="s">
        <v>536</v>
      </c>
      <c r="B115" s="11" t="s">
        <v>537</v>
      </c>
      <c r="C115" s="11" t="s">
        <v>538</v>
      </c>
      <c r="D115" s="12" t="s">
        <v>34</v>
      </c>
      <c r="E115" s="12" t="s">
        <v>83</v>
      </c>
      <c r="F115" s="11" t="s">
        <v>77</v>
      </c>
      <c r="G115" s="11" t="s">
        <v>539</v>
      </c>
      <c r="H115" s="11" t="s">
        <v>38</v>
      </c>
      <c r="I115" s="11" t="s">
        <v>540</v>
      </c>
      <c r="J115" s="11" t="s">
        <v>541</v>
      </c>
      <c r="K115" s="11" t="s">
        <v>41</v>
      </c>
      <c r="L115" s="11" t="s">
        <v>31</v>
      </c>
      <c r="M115" s="11" t="s">
        <v>61</v>
      </c>
      <c r="N115" s="11" t="s">
        <v>106</v>
      </c>
      <c r="O115" s="11" t="s">
        <v>54</v>
      </c>
      <c r="P115" s="12" t="s">
        <v>157</v>
      </c>
      <c r="Q115" s="18" t="s">
        <v>46</v>
      </c>
      <c r="R115" s="11" t="s">
        <v>47</v>
      </c>
      <c r="S115" s="11" t="s">
        <v>48</v>
      </c>
      <c r="T115" s="11" t="str">
        <f>IF(VALUE(LEFT(P115,4)&amp;RIGHT(LEFT(P115,7),2)&amp;LEFT(RIGHT(P115,3),2))&gt;19870101,IF(VALUE(I115)&gt;120*COUNTIF(B:B,B115),120*COUNTIF(B:B,B115),I115),I115)</f>
        <v>89.22</v>
      </c>
      <c r="U115" s="11" t="str">
        <f>IF(VALUE(LEFT(P115,4)&amp;RIGHT(LEFT(P115,7),2)&amp;LEFT(RIGHT(P115,3),2))&gt;20150103,IF(VALUE(J115)&gt;300*COUNTIF(B:B,B115),300*COUNTIF(B:B,B115),J115),J115)</f>
        <v>393.52</v>
      </c>
      <c r="V115" s="11">
        <f t="shared" si="0"/>
        <v>0</v>
      </c>
      <c r="W115" s="11">
        <f t="shared" si="0"/>
        <v>0</v>
      </c>
      <c r="X115" s="19"/>
      <c r="Y115" s="20"/>
      <c r="Z115" s="21"/>
      <c r="AA115" s="20"/>
      <c r="AB115" s="20"/>
      <c r="AC115" s="20"/>
      <c r="AD115" s="20"/>
      <c r="AE115" s="20"/>
      <c r="AF115" s="20"/>
    </row>
    <row r="116" s="2" customFormat="1" ht="27.95" customHeight="1" spans="1:32">
      <c r="A116" s="11"/>
      <c r="B116" s="11"/>
      <c r="C116" s="11" t="s">
        <v>542</v>
      </c>
      <c r="D116" s="12" t="s">
        <v>34</v>
      </c>
      <c r="E116" s="12" t="s">
        <v>543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2"/>
      <c r="Q116" s="18"/>
      <c r="R116" s="11"/>
      <c r="S116" s="11"/>
      <c r="T116" s="11"/>
      <c r="U116" s="11"/>
      <c r="V116" s="11"/>
      <c r="W116" s="11"/>
      <c r="X116" s="19"/>
      <c r="Y116" s="20"/>
      <c r="Z116" s="21"/>
      <c r="AA116" s="20"/>
      <c r="AB116" s="20"/>
      <c r="AC116" s="20"/>
      <c r="AD116" s="20"/>
      <c r="AE116" s="20"/>
      <c r="AF116" s="20"/>
    </row>
    <row r="117" s="2" customFormat="1" ht="27.95" customHeight="1" spans="1:32">
      <c r="A117" s="11" t="s">
        <v>544</v>
      </c>
      <c r="B117" s="11" t="s">
        <v>545</v>
      </c>
      <c r="C117" s="11" t="s">
        <v>546</v>
      </c>
      <c r="D117" s="12" t="s">
        <v>58</v>
      </c>
      <c r="E117" s="12" t="s">
        <v>547</v>
      </c>
      <c r="F117" s="11" t="s">
        <v>77</v>
      </c>
      <c r="G117" s="11" t="s">
        <v>548</v>
      </c>
      <c r="H117" s="11" t="s">
        <v>38</v>
      </c>
      <c r="I117" s="11" t="s">
        <v>549</v>
      </c>
      <c r="J117" s="11" t="s">
        <v>550</v>
      </c>
      <c r="K117" s="11" t="s">
        <v>41</v>
      </c>
      <c r="L117" s="11" t="s">
        <v>31</v>
      </c>
      <c r="M117" s="11" t="s">
        <v>66</v>
      </c>
      <c r="N117" s="11" t="s">
        <v>551</v>
      </c>
      <c r="O117" s="11" t="s">
        <v>54</v>
      </c>
      <c r="P117" s="12" t="s">
        <v>552</v>
      </c>
      <c r="Q117" s="18" t="s">
        <v>46</v>
      </c>
      <c r="R117" s="11" t="s">
        <v>47</v>
      </c>
      <c r="S117" s="11" t="s">
        <v>48</v>
      </c>
      <c r="T117" s="11" t="str">
        <f>IF(VALUE(LEFT(P117,4)&amp;RIGHT(LEFT(P117,7),2)&amp;LEFT(RIGHT(P117,3),2))&gt;19870101,IF(VALUE(I117)&gt;120*COUNTIF(B:B,B117),120*COUNTIF(B:B,B117),I117),I117)</f>
        <v>74.13</v>
      </c>
      <c r="U117" s="11" t="str">
        <f>IF(VALUE(LEFT(P117,4)&amp;RIGHT(LEFT(P117,7),2)&amp;LEFT(RIGHT(P117,3),2))&gt;20150103,IF(VALUE(J117)&gt;300*COUNTIF(B:B,B117),300*COUNTIF(B:B,B117),J117),J117)</f>
        <v>357.32</v>
      </c>
      <c r="V117" s="11">
        <f t="shared" si="0"/>
        <v>0</v>
      </c>
      <c r="W117" s="11">
        <f t="shared" si="0"/>
        <v>0</v>
      </c>
      <c r="X117" s="19"/>
      <c r="Y117" s="20"/>
      <c r="Z117" s="21"/>
      <c r="AA117" s="20"/>
      <c r="AB117" s="20"/>
      <c r="AC117" s="20"/>
      <c r="AD117" s="20"/>
      <c r="AE117" s="20"/>
      <c r="AF117" s="20"/>
    </row>
    <row r="118" s="2" customFormat="1" ht="27.95" customHeight="1" spans="1:32">
      <c r="A118" s="11"/>
      <c r="B118" s="11"/>
      <c r="C118" s="11" t="s">
        <v>553</v>
      </c>
      <c r="D118" s="12" t="s">
        <v>34</v>
      </c>
      <c r="E118" s="12" t="s">
        <v>554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2"/>
      <c r="Q118" s="18"/>
      <c r="R118" s="11"/>
      <c r="S118" s="11"/>
      <c r="T118" s="11"/>
      <c r="U118" s="11"/>
      <c r="V118" s="11"/>
      <c r="W118" s="11"/>
      <c r="X118" s="19"/>
      <c r="Y118" s="20"/>
      <c r="Z118" s="21"/>
      <c r="AA118" s="20"/>
      <c r="AB118" s="20"/>
      <c r="AC118" s="20"/>
      <c r="AD118" s="20"/>
      <c r="AE118" s="20"/>
      <c r="AF118" s="20"/>
    </row>
    <row r="119" s="2" customFormat="1" ht="27.95" customHeight="1" spans="1:32">
      <c r="A119" s="11" t="s">
        <v>555</v>
      </c>
      <c r="B119" s="11" t="s">
        <v>556</v>
      </c>
      <c r="C119" s="11" t="s">
        <v>557</v>
      </c>
      <c r="D119" s="12" t="s">
        <v>58</v>
      </c>
      <c r="E119" s="12" t="s">
        <v>558</v>
      </c>
      <c r="F119" s="11" t="s">
        <v>77</v>
      </c>
      <c r="G119" s="11" t="s">
        <v>559</v>
      </c>
      <c r="H119" s="11" t="s">
        <v>38</v>
      </c>
      <c r="I119" s="11" t="s">
        <v>560</v>
      </c>
      <c r="J119" s="11" t="s">
        <v>561</v>
      </c>
      <c r="K119" s="11" t="s">
        <v>41</v>
      </c>
      <c r="L119" s="11" t="s">
        <v>31</v>
      </c>
      <c r="M119" s="11" t="s">
        <v>49</v>
      </c>
      <c r="N119" s="11" t="s">
        <v>99</v>
      </c>
      <c r="O119" s="11" t="s">
        <v>54</v>
      </c>
      <c r="P119" s="12" t="s">
        <v>562</v>
      </c>
      <c r="Q119" s="18" t="s">
        <v>46</v>
      </c>
      <c r="R119" s="11" t="s">
        <v>47</v>
      </c>
      <c r="S119" s="11" t="s">
        <v>48</v>
      </c>
      <c r="T119" s="11" t="str">
        <f>IF(VALUE(LEFT(P119,4)&amp;RIGHT(LEFT(P119,7),2)&amp;LEFT(RIGHT(P119,3),2))&gt;19870101,IF(VALUE(I119)&gt;120*COUNTIF(B:B,B119),120*COUNTIF(B:B,B119),I119),I119)</f>
        <v>90.73</v>
      </c>
      <c r="U119" s="11" t="str">
        <f>IF(VALUE(LEFT(P119,4)&amp;RIGHT(LEFT(P119,7),2)&amp;LEFT(RIGHT(P119,3),2))&gt;20150103,IF(VALUE(J119)&gt;300*COUNTIF(B:B,B119),300*COUNTIF(B:B,B119),J119),J119)</f>
        <v>184.98</v>
      </c>
      <c r="V119" s="11">
        <f t="shared" ref="V119:W225" si="1">I119-T119</f>
        <v>0</v>
      </c>
      <c r="W119" s="11">
        <f t="shared" si="1"/>
        <v>0</v>
      </c>
      <c r="X119" s="19"/>
      <c r="Y119" s="20"/>
      <c r="Z119" s="21"/>
      <c r="AA119" s="20"/>
      <c r="AB119" s="20"/>
      <c r="AC119" s="20"/>
      <c r="AD119" s="20"/>
      <c r="AE119" s="20"/>
      <c r="AF119" s="20"/>
    </row>
    <row r="120" s="2" customFormat="1" ht="27.95" customHeight="1" spans="1:32">
      <c r="A120" s="11"/>
      <c r="B120" s="11"/>
      <c r="C120" s="11" t="s">
        <v>563</v>
      </c>
      <c r="D120" s="12" t="s">
        <v>58</v>
      </c>
      <c r="E120" s="12" t="s">
        <v>564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2"/>
      <c r="Q120" s="18"/>
      <c r="R120" s="11"/>
      <c r="S120" s="11"/>
      <c r="T120" s="11"/>
      <c r="U120" s="11"/>
      <c r="V120" s="11"/>
      <c r="W120" s="11"/>
      <c r="X120" s="19"/>
      <c r="Y120" s="20"/>
      <c r="Z120" s="21"/>
      <c r="AA120" s="20"/>
      <c r="AB120" s="20"/>
      <c r="AC120" s="20"/>
      <c r="AD120" s="20"/>
      <c r="AE120" s="20"/>
      <c r="AF120" s="20"/>
    </row>
    <row r="121" s="2" customFormat="1" ht="27.95" customHeight="1" spans="1:32">
      <c r="A121" s="11" t="s">
        <v>565</v>
      </c>
      <c r="B121" s="11" t="s">
        <v>566</v>
      </c>
      <c r="C121" s="11" t="s">
        <v>567</v>
      </c>
      <c r="D121" s="12" t="s">
        <v>34</v>
      </c>
      <c r="E121" s="12" t="s">
        <v>422</v>
      </c>
      <c r="F121" s="11" t="s">
        <v>77</v>
      </c>
      <c r="G121" s="11" t="s">
        <v>568</v>
      </c>
      <c r="H121" s="11" t="s">
        <v>38</v>
      </c>
      <c r="I121" s="11" t="s">
        <v>569</v>
      </c>
      <c r="J121" s="11" t="s">
        <v>570</v>
      </c>
      <c r="K121" s="11" t="s">
        <v>41</v>
      </c>
      <c r="L121" s="11" t="s">
        <v>31</v>
      </c>
      <c r="M121" s="11" t="s">
        <v>49</v>
      </c>
      <c r="N121" s="11" t="s">
        <v>99</v>
      </c>
      <c r="O121" s="11" t="s">
        <v>54</v>
      </c>
      <c r="P121" s="12" t="s">
        <v>72</v>
      </c>
      <c r="Q121" s="18" t="s">
        <v>46</v>
      </c>
      <c r="R121" s="11" t="s">
        <v>47</v>
      </c>
      <c r="S121" s="11" t="s">
        <v>48</v>
      </c>
      <c r="T121" s="11" t="s">
        <v>569</v>
      </c>
      <c r="U121" s="11" t="s">
        <v>570</v>
      </c>
      <c r="V121" s="11">
        <f t="shared" si="1"/>
        <v>0</v>
      </c>
      <c r="W121" s="11">
        <f t="shared" si="1"/>
        <v>0</v>
      </c>
      <c r="X121" s="19"/>
      <c r="Y121" s="20"/>
      <c r="Z121" s="21"/>
      <c r="AA121" s="20"/>
      <c r="AB121" s="20"/>
      <c r="AC121" s="20"/>
      <c r="AD121" s="20"/>
      <c r="AE121" s="20"/>
      <c r="AF121" s="20"/>
    </row>
    <row r="122" s="2" customFormat="1" ht="27.95" customHeight="1" spans="1:32">
      <c r="A122" s="11"/>
      <c r="B122" s="11"/>
      <c r="C122" s="11" t="s">
        <v>571</v>
      </c>
      <c r="D122" s="12" t="s">
        <v>58</v>
      </c>
      <c r="E122" s="12" t="s">
        <v>120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2"/>
      <c r="Q122" s="18"/>
      <c r="R122" s="11"/>
      <c r="S122" s="11"/>
      <c r="T122" s="11"/>
      <c r="U122" s="11"/>
      <c r="V122" s="11"/>
      <c r="W122" s="11"/>
      <c r="X122" s="19"/>
      <c r="Y122" s="20"/>
      <c r="Z122" s="21"/>
      <c r="AA122" s="20"/>
      <c r="AB122" s="20"/>
      <c r="AC122" s="20"/>
      <c r="AD122" s="20"/>
      <c r="AE122" s="20"/>
      <c r="AF122" s="20"/>
    </row>
    <row r="123" s="2" customFormat="1" ht="27.95" customHeight="1" spans="1:32">
      <c r="A123" s="11" t="s">
        <v>572</v>
      </c>
      <c r="B123" s="11" t="s">
        <v>573</v>
      </c>
      <c r="C123" s="11" t="s">
        <v>574</v>
      </c>
      <c r="D123" s="12" t="s">
        <v>34</v>
      </c>
      <c r="E123" s="12" t="s">
        <v>575</v>
      </c>
      <c r="F123" s="11" t="s">
        <v>77</v>
      </c>
      <c r="G123" s="11" t="s">
        <v>576</v>
      </c>
      <c r="H123" s="11" t="s">
        <v>38</v>
      </c>
      <c r="I123" s="11" t="s">
        <v>577</v>
      </c>
      <c r="J123" s="11" t="s">
        <v>578</v>
      </c>
      <c r="K123" s="11" t="s">
        <v>41</v>
      </c>
      <c r="L123" s="11" t="s">
        <v>31</v>
      </c>
      <c r="M123" s="11" t="s">
        <v>61</v>
      </c>
      <c r="N123" s="11" t="s">
        <v>106</v>
      </c>
      <c r="O123" s="11" t="s">
        <v>54</v>
      </c>
      <c r="P123" s="12" t="s">
        <v>562</v>
      </c>
      <c r="Q123" s="18" t="s">
        <v>46</v>
      </c>
      <c r="R123" s="11" t="s">
        <v>47</v>
      </c>
      <c r="S123" s="11" t="s">
        <v>48</v>
      </c>
      <c r="T123" s="11" t="str">
        <f>IF(VALUE(LEFT(P123,4)&amp;RIGHT(LEFT(P123,7),2)&amp;LEFT(RIGHT(P123,3),2))&gt;19870101,IF(VALUE(I123)&gt;120*COUNTIF(B:B,B123),120*COUNTIF(B:B,B123),I123),I123)</f>
        <v>83.79</v>
      </c>
      <c r="U123" s="11" t="str">
        <f>IF(VALUE(LEFT(P123,4)&amp;RIGHT(LEFT(P123,7),2)&amp;LEFT(RIGHT(P123,3),2))&gt;20150103,IF(VALUE(J123)&gt;300*COUNTIF(B:B,B123),300*COUNTIF(B:B,B123),J123),J123)</f>
        <v>311.11</v>
      </c>
      <c r="V123" s="11">
        <f t="shared" si="1"/>
        <v>0</v>
      </c>
      <c r="W123" s="11">
        <f t="shared" si="1"/>
        <v>0</v>
      </c>
      <c r="X123" s="19"/>
      <c r="Y123" s="20"/>
      <c r="Z123" s="21"/>
      <c r="AA123" s="20"/>
      <c r="AB123" s="20"/>
      <c r="AC123" s="20"/>
      <c r="AD123" s="20"/>
      <c r="AE123" s="20"/>
      <c r="AF123" s="20"/>
    </row>
    <row r="124" s="2" customFormat="1" ht="27.95" customHeight="1" spans="1:32">
      <c r="A124" s="11"/>
      <c r="B124" s="11"/>
      <c r="C124" s="11" t="s">
        <v>579</v>
      </c>
      <c r="D124" s="12" t="s">
        <v>34</v>
      </c>
      <c r="E124" s="12" t="s">
        <v>140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2"/>
      <c r="Q124" s="18"/>
      <c r="R124" s="11"/>
      <c r="S124" s="11"/>
      <c r="T124" s="11"/>
      <c r="U124" s="11"/>
      <c r="V124" s="11"/>
      <c r="W124" s="11"/>
      <c r="X124" s="19"/>
      <c r="Y124" s="20"/>
      <c r="Z124" s="21"/>
      <c r="AA124" s="20"/>
      <c r="AB124" s="20"/>
      <c r="AC124" s="20"/>
      <c r="AD124" s="20"/>
      <c r="AE124" s="20"/>
      <c r="AF124" s="20"/>
    </row>
    <row r="125" s="2" customFormat="1" ht="27.95" customHeight="1" spans="1:32">
      <c r="A125" s="11" t="s">
        <v>580</v>
      </c>
      <c r="B125" s="11" t="s">
        <v>581</v>
      </c>
      <c r="C125" s="11" t="s">
        <v>582</v>
      </c>
      <c r="D125" s="12" t="s">
        <v>34</v>
      </c>
      <c r="E125" s="12" t="s">
        <v>583</v>
      </c>
      <c r="F125" s="11" t="s">
        <v>77</v>
      </c>
      <c r="G125" s="11" t="s">
        <v>584</v>
      </c>
      <c r="H125" s="11" t="s">
        <v>38</v>
      </c>
      <c r="I125" s="11" t="s">
        <v>585</v>
      </c>
      <c r="J125" s="11" t="s">
        <v>586</v>
      </c>
      <c r="K125" s="11" t="s">
        <v>41</v>
      </c>
      <c r="L125" s="11" t="s">
        <v>31</v>
      </c>
      <c r="M125" s="11" t="s">
        <v>61</v>
      </c>
      <c r="N125" s="11" t="s">
        <v>106</v>
      </c>
      <c r="O125" s="11" t="s">
        <v>54</v>
      </c>
      <c r="P125" s="12" t="s">
        <v>587</v>
      </c>
      <c r="Q125" s="18" t="s">
        <v>46</v>
      </c>
      <c r="R125" s="11" t="s">
        <v>47</v>
      </c>
      <c r="S125" s="11" t="s">
        <v>48</v>
      </c>
      <c r="T125" s="11" t="str">
        <f>IF(VALUE(LEFT(P125,4)&amp;RIGHT(LEFT(P125,7),2)&amp;LEFT(RIGHT(P125,3),2))&gt;19870101,IF(VALUE(I125)&gt;120*COUNTIF(B:B,B125),120*COUNTIF(B:B,B125),I125),I125)</f>
        <v>52.06</v>
      </c>
      <c r="U125" s="11" t="str">
        <f>IF(VALUE(LEFT(P125,4)&amp;RIGHT(LEFT(P125,7),2)&amp;LEFT(RIGHT(P125,3),2))&gt;20150103,IF(VALUE(J125)&gt;300*COUNTIF(B:B,B125),300*COUNTIF(B:B,B125),J125),J125)</f>
        <v>195.06</v>
      </c>
      <c r="V125" s="11">
        <f t="shared" si="1"/>
        <v>0</v>
      </c>
      <c r="W125" s="11">
        <f t="shared" si="1"/>
        <v>0</v>
      </c>
      <c r="X125" s="19"/>
      <c r="Y125" s="20"/>
      <c r="Z125" s="21"/>
      <c r="AA125" s="20"/>
      <c r="AB125" s="20"/>
      <c r="AC125" s="20"/>
      <c r="AD125" s="20"/>
      <c r="AE125" s="20"/>
      <c r="AF125" s="20"/>
    </row>
    <row r="126" s="2" customFormat="1" ht="27.95" customHeight="1" spans="1:32">
      <c r="A126" s="11"/>
      <c r="B126" s="11"/>
      <c r="C126" s="11" t="s">
        <v>588</v>
      </c>
      <c r="D126" s="12" t="s">
        <v>58</v>
      </c>
      <c r="E126" s="12" t="s">
        <v>589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2"/>
      <c r="Q126" s="18"/>
      <c r="R126" s="11"/>
      <c r="S126" s="11"/>
      <c r="T126" s="11"/>
      <c r="U126" s="11"/>
      <c r="V126" s="11"/>
      <c r="W126" s="11"/>
      <c r="X126" s="19"/>
      <c r="Y126" s="20"/>
      <c r="Z126" s="21"/>
      <c r="AA126" s="20"/>
      <c r="AB126" s="20"/>
      <c r="AC126" s="20"/>
      <c r="AD126" s="20"/>
      <c r="AE126" s="20"/>
      <c r="AF126" s="20"/>
    </row>
    <row r="127" s="3" customFormat="1" ht="27.95" customHeight="1" spans="1:33">
      <c r="A127" s="11" t="s">
        <v>590</v>
      </c>
      <c r="B127" s="22" t="s">
        <v>591</v>
      </c>
      <c r="C127" s="22" t="s">
        <v>592</v>
      </c>
      <c r="D127" s="23" t="s">
        <v>34</v>
      </c>
      <c r="E127" s="23" t="s">
        <v>593</v>
      </c>
      <c r="F127" s="11" t="s">
        <v>77</v>
      </c>
      <c r="G127" s="22" t="s">
        <v>594</v>
      </c>
      <c r="H127" s="22" t="s">
        <v>38</v>
      </c>
      <c r="I127" s="22" t="s">
        <v>595</v>
      </c>
      <c r="J127" s="22" t="s">
        <v>596</v>
      </c>
      <c r="K127" s="22" t="s">
        <v>41</v>
      </c>
      <c r="L127" s="22" t="s">
        <v>31</v>
      </c>
      <c r="M127" s="22" t="s">
        <v>92</v>
      </c>
      <c r="N127" s="22" t="s">
        <v>597</v>
      </c>
      <c r="O127" s="22" t="s">
        <v>44</v>
      </c>
      <c r="P127" s="23" t="s">
        <v>520</v>
      </c>
      <c r="Q127" s="24" t="s">
        <v>46</v>
      </c>
      <c r="R127" s="22" t="s">
        <v>47</v>
      </c>
      <c r="S127" s="22" t="s">
        <v>48</v>
      </c>
      <c r="T127" s="22" t="str">
        <f>IF(VALUE(LEFT(P127,4)&amp;RIGHT(LEFT(P127,7),2)&amp;LEFT(RIGHT(P127,3),2))&gt;19870101,IF(VALUE(I127)&gt;120*COUNTIF(B:B,B127),120*COUNTIF(B:B,B127),I127),I127)</f>
        <v>82.58</v>
      </c>
      <c r="U127" s="22" t="s">
        <v>598</v>
      </c>
      <c r="V127" s="22">
        <f t="shared" si="1"/>
        <v>0</v>
      </c>
      <c r="W127" s="22">
        <f t="shared" si="1"/>
        <v>325.07</v>
      </c>
      <c r="X127" s="19"/>
      <c r="Y127" s="20"/>
      <c r="Z127" s="25"/>
      <c r="AA127" s="20"/>
      <c r="AB127" s="20"/>
      <c r="AC127" s="20"/>
      <c r="AD127" s="20"/>
      <c r="AE127" s="20"/>
      <c r="AF127" s="20"/>
      <c r="AG127" s="2"/>
    </row>
    <row r="128" s="3" customFormat="1" ht="27.95" customHeight="1" spans="1:33">
      <c r="A128" s="11"/>
      <c r="B128" s="22"/>
      <c r="C128" s="22" t="s">
        <v>599</v>
      </c>
      <c r="D128" s="23" t="s">
        <v>34</v>
      </c>
      <c r="E128" s="23" t="s">
        <v>600</v>
      </c>
      <c r="F128" s="11"/>
      <c r="G128" s="22"/>
      <c r="H128" s="22"/>
      <c r="I128" s="22"/>
      <c r="J128" s="22"/>
      <c r="K128" s="22"/>
      <c r="L128" s="22"/>
      <c r="M128" s="22"/>
      <c r="N128" s="22"/>
      <c r="O128" s="22"/>
      <c r="P128" s="23"/>
      <c r="Q128" s="24"/>
      <c r="R128" s="22"/>
      <c r="S128" s="22"/>
      <c r="T128" s="22"/>
      <c r="U128" s="22"/>
      <c r="V128" s="22"/>
      <c r="W128" s="22"/>
      <c r="X128" s="19"/>
      <c r="Y128" s="20"/>
      <c r="Z128" s="21"/>
      <c r="AA128" s="20"/>
      <c r="AB128" s="20"/>
      <c r="AC128" s="20"/>
      <c r="AD128" s="20"/>
      <c r="AE128" s="20"/>
      <c r="AF128" s="20"/>
      <c r="AG128" s="2"/>
    </row>
    <row r="129" s="3" customFormat="1" ht="27.95" customHeight="1" spans="1:33">
      <c r="A129" s="11" t="s">
        <v>601</v>
      </c>
      <c r="B129" s="22" t="s">
        <v>602</v>
      </c>
      <c r="C129" s="22" t="s">
        <v>603</v>
      </c>
      <c r="D129" s="23" t="s">
        <v>34</v>
      </c>
      <c r="E129" s="23" t="s">
        <v>600</v>
      </c>
      <c r="F129" s="11" t="s">
        <v>77</v>
      </c>
      <c r="G129" s="22" t="s">
        <v>604</v>
      </c>
      <c r="H129" s="22" t="s">
        <v>38</v>
      </c>
      <c r="I129" s="22" t="s">
        <v>605</v>
      </c>
      <c r="J129" s="22" t="s">
        <v>606</v>
      </c>
      <c r="K129" s="22" t="s">
        <v>41</v>
      </c>
      <c r="L129" s="22" t="s">
        <v>31</v>
      </c>
      <c r="M129" s="22" t="s">
        <v>73</v>
      </c>
      <c r="N129" s="22" t="s">
        <v>607</v>
      </c>
      <c r="O129" s="22" t="s">
        <v>44</v>
      </c>
      <c r="P129" s="23" t="s">
        <v>533</v>
      </c>
      <c r="Q129" s="24" t="s">
        <v>46</v>
      </c>
      <c r="R129" s="22" t="s">
        <v>47</v>
      </c>
      <c r="S129" s="22" t="s">
        <v>48</v>
      </c>
      <c r="T129" s="22" t="str">
        <f>IF(VALUE(LEFT(P129,4)&amp;RIGHT(LEFT(P129,7),2)&amp;LEFT(RIGHT(P129,3),2))&gt;19870101,IF(VALUE(I129)&gt;120*COUNTIF(B:B,B129),120*COUNTIF(B:B,B129),I129),I129)</f>
        <v>101.54</v>
      </c>
      <c r="U129" s="22" t="s">
        <v>598</v>
      </c>
      <c r="V129" s="22">
        <f t="shared" si="1"/>
        <v>0</v>
      </c>
      <c r="W129" s="22">
        <f t="shared" si="1"/>
        <v>346.8</v>
      </c>
      <c r="X129" s="19"/>
      <c r="Y129" s="20"/>
      <c r="Z129" s="25"/>
      <c r="AA129" s="20"/>
      <c r="AB129" s="20"/>
      <c r="AC129" s="20"/>
      <c r="AD129" s="20"/>
      <c r="AE129" s="20"/>
      <c r="AF129" s="20"/>
      <c r="AG129" s="2"/>
    </row>
    <row r="130" s="3" customFormat="1" ht="27.95" customHeight="1" spans="1:33">
      <c r="A130" s="11"/>
      <c r="B130" s="22"/>
      <c r="C130" s="22" t="s">
        <v>608</v>
      </c>
      <c r="D130" s="12" t="s">
        <v>58</v>
      </c>
      <c r="E130" s="23" t="s">
        <v>609</v>
      </c>
      <c r="F130" s="11"/>
      <c r="G130" s="22"/>
      <c r="H130" s="22"/>
      <c r="I130" s="22"/>
      <c r="J130" s="22"/>
      <c r="K130" s="22"/>
      <c r="L130" s="22"/>
      <c r="M130" s="22"/>
      <c r="N130" s="22"/>
      <c r="O130" s="22"/>
      <c r="P130" s="23"/>
      <c r="Q130" s="24"/>
      <c r="R130" s="22"/>
      <c r="S130" s="22"/>
      <c r="T130" s="22"/>
      <c r="U130" s="22"/>
      <c r="V130" s="22"/>
      <c r="W130" s="22"/>
      <c r="X130" s="19"/>
      <c r="Y130" s="20"/>
      <c r="Z130" s="21"/>
      <c r="AA130" s="20"/>
      <c r="AB130" s="20"/>
      <c r="AC130" s="20"/>
      <c r="AD130" s="20"/>
      <c r="AE130" s="20"/>
      <c r="AF130" s="20"/>
      <c r="AG130" s="2"/>
    </row>
    <row r="131" s="2" customFormat="1" ht="27.95" customHeight="1" spans="1:32">
      <c r="A131" s="11" t="s">
        <v>610</v>
      </c>
      <c r="B131" s="11" t="s">
        <v>611</v>
      </c>
      <c r="C131" s="11" t="s">
        <v>612</v>
      </c>
      <c r="D131" s="12" t="s">
        <v>34</v>
      </c>
      <c r="E131" s="12" t="s">
        <v>600</v>
      </c>
      <c r="F131" s="11" t="s">
        <v>77</v>
      </c>
      <c r="G131" s="11" t="s">
        <v>613</v>
      </c>
      <c r="H131" s="11" t="s">
        <v>38</v>
      </c>
      <c r="I131" s="11" t="s">
        <v>614</v>
      </c>
      <c r="J131" s="11" t="s">
        <v>615</v>
      </c>
      <c r="K131" s="11" t="s">
        <v>41</v>
      </c>
      <c r="L131" s="11" t="s">
        <v>31</v>
      </c>
      <c r="M131" s="11" t="s">
        <v>84</v>
      </c>
      <c r="N131" s="11" t="s">
        <v>616</v>
      </c>
      <c r="O131" s="11" t="s">
        <v>44</v>
      </c>
      <c r="P131" s="12" t="s">
        <v>55</v>
      </c>
      <c r="Q131" s="18" t="s">
        <v>46</v>
      </c>
      <c r="R131" s="11" t="s">
        <v>47</v>
      </c>
      <c r="S131" s="11" t="s">
        <v>48</v>
      </c>
      <c r="T131" s="11" t="str">
        <f>IF(VALUE(LEFT(P131,4)&amp;RIGHT(LEFT(P131,7),2)&amp;LEFT(RIGHT(P131,3),2))&gt;19870101,IF(VALUE(I131)&gt;120*COUNTIF(B:B,B131),120*COUNTIF(B:B,B131),I131),I131)</f>
        <v>35.30</v>
      </c>
      <c r="U131" s="11" t="s">
        <v>617</v>
      </c>
      <c r="V131" s="11">
        <f t="shared" si="1"/>
        <v>0</v>
      </c>
      <c r="W131" s="11">
        <f t="shared" si="1"/>
        <v>106.12</v>
      </c>
      <c r="X131" s="19"/>
      <c r="Y131" s="20"/>
      <c r="Z131" s="25"/>
      <c r="AA131" s="20"/>
      <c r="AB131" s="20"/>
      <c r="AC131" s="20"/>
      <c r="AD131" s="20"/>
      <c r="AE131" s="20"/>
      <c r="AF131" s="20"/>
    </row>
    <row r="132" s="2" customFormat="1" ht="27.95" customHeight="1" spans="1:32">
      <c r="A132" s="11"/>
      <c r="B132" s="11"/>
      <c r="C132" s="11" t="s">
        <v>618</v>
      </c>
      <c r="D132" s="12" t="s">
        <v>34</v>
      </c>
      <c r="E132" s="12" t="s">
        <v>593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2"/>
      <c r="Q132" s="18"/>
      <c r="R132" s="11"/>
      <c r="S132" s="11"/>
      <c r="T132" s="11"/>
      <c r="U132" s="11"/>
      <c r="V132" s="11"/>
      <c r="W132" s="11"/>
      <c r="X132" s="19"/>
      <c r="Y132" s="20"/>
      <c r="Z132" s="21"/>
      <c r="AA132" s="20"/>
      <c r="AB132" s="20"/>
      <c r="AC132" s="20"/>
      <c r="AD132" s="20"/>
      <c r="AE132" s="20"/>
      <c r="AF132" s="20"/>
    </row>
    <row r="133" s="2" customFormat="1" ht="27.95" customHeight="1" spans="1:32">
      <c r="A133" s="11" t="s">
        <v>619</v>
      </c>
      <c r="B133" s="11" t="s">
        <v>620</v>
      </c>
      <c r="C133" s="11" t="s">
        <v>621</v>
      </c>
      <c r="D133" s="12" t="s">
        <v>58</v>
      </c>
      <c r="E133" s="26" t="s">
        <v>622</v>
      </c>
      <c r="F133" s="11" t="s">
        <v>77</v>
      </c>
      <c r="G133" s="11" t="s">
        <v>623</v>
      </c>
      <c r="H133" s="11" t="s">
        <v>38</v>
      </c>
      <c r="I133" s="11" t="s">
        <v>624</v>
      </c>
      <c r="J133" s="11" t="s">
        <v>625</v>
      </c>
      <c r="K133" s="11" t="s">
        <v>41</v>
      </c>
      <c r="L133" s="11" t="s">
        <v>31</v>
      </c>
      <c r="M133" s="11" t="s">
        <v>84</v>
      </c>
      <c r="N133" s="11" t="s">
        <v>616</v>
      </c>
      <c r="O133" s="11" t="s">
        <v>44</v>
      </c>
      <c r="P133" s="12" t="s">
        <v>434</v>
      </c>
      <c r="Q133" s="18" t="s">
        <v>46</v>
      </c>
      <c r="R133" s="11" t="s">
        <v>47</v>
      </c>
      <c r="S133" s="11" t="s">
        <v>48</v>
      </c>
      <c r="T133" s="11" t="s">
        <v>624</v>
      </c>
      <c r="U133" s="11" t="s">
        <v>598</v>
      </c>
      <c r="V133" s="11">
        <f t="shared" si="1"/>
        <v>0</v>
      </c>
      <c r="W133" s="11">
        <f t="shared" si="1"/>
        <v>598.17</v>
      </c>
      <c r="X133" s="19"/>
      <c r="Y133" s="20"/>
      <c r="Z133" s="25"/>
      <c r="AA133" s="20"/>
      <c r="AB133" s="20"/>
      <c r="AC133" s="20"/>
      <c r="AD133" s="20"/>
      <c r="AE133" s="20"/>
      <c r="AF133" s="20"/>
    </row>
    <row r="134" s="2" customFormat="1" ht="27.95" customHeight="1" spans="1:32">
      <c r="A134" s="11"/>
      <c r="B134" s="11"/>
      <c r="C134" s="11" t="s">
        <v>626</v>
      </c>
      <c r="D134" s="12" t="s">
        <v>58</v>
      </c>
      <c r="E134" s="26" t="s">
        <v>462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2"/>
      <c r="Q134" s="18"/>
      <c r="R134" s="11"/>
      <c r="S134" s="11"/>
      <c r="T134" s="11"/>
      <c r="U134" s="11"/>
      <c r="V134" s="11"/>
      <c r="W134" s="11"/>
      <c r="X134" s="19"/>
      <c r="Y134" s="20"/>
      <c r="Z134" s="21"/>
      <c r="AA134" s="20"/>
      <c r="AB134" s="20"/>
      <c r="AC134" s="20"/>
      <c r="AD134" s="20"/>
      <c r="AE134" s="20"/>
      <c r="AF134" s="20"/>
    </row>
    <row r="135" s="2" customFormat="1" ht="27.95" customHeight="1" spans="1:32">
      <c r="A135" s="11" t="s">
        <v>627</v>
      </c>
      <c r="B135" s="11" t="s">
        <v>628</v>
      </c>
      <c r="C135" s="11" t="s">
        <v>629</v>
      </c>
      <c r="D135" s="12" t="s">
        <v>34</v>
      </c>
      <c r="E135" s="12" t="s">
        <v>600</v>
      </c>
      <c r="F135" s="11" t="s">
        <v>77</v>
      </c>
      <c r="G135" s="11" t="s">
        <v>630</v>
      </c>
      <c r="H135" s="11" t="s">
        <v>38</v>
      </c>
      <c r="I135" s="11" t="s">
        <v>631</v>
      </c>
      <c r="J135" s="11" t="s">
        <v>632</v>
      </c>
      <c r="K135" s="11" t="s">
        <v>41</v>
      </c>
      <c r="L135" s="11" t="s">
        <v>31</v>
      </c>
      <c r="M135" s="11" t="s">
        <v>84</v>
      </c>
      <c r="N135" s="11" t="s">
        <v>616</v>
      </c>
      <c r="O135" s="11" t="s">
        <v>44</v>
      </c>
      <c r="P135" s="12" t="s">
        <v>166</v>
      </c>
      <c r="Q135" s="18" t="s">
        <v>46</v>
      </c>
      <c r="R135" s="11" t="s">
        <v>47</v>
      </c>
      <c r="S135" s="11" t="s">
        <v>48</v>
      </c>
      <c r="T135" s="11" t="s">
        <v>631</v>
      </c>
      <c r="U135" s="11" t="s">
        <v>598</v>
      </c>
      <c r="V135" s="11">
        <f t="shared" si="1"/>
        <v>0</v>
      </c>
      <c r="W135" s="11">
        <f t="shared" si="1"/>
        <v>627.04</v>
      </c>
      <c r="X135" s="19"/>
      <c r="Y135" s="20"/>
      <c r="Z135" s="25"/>
      <c r="AA135" s="20"/>
      <c r="AB135" s="20"/>
      <c r="AC135" s="20"/>
      <c r="AD135" s="20"/>
      <c r="AE135" s="20"/>
      <c r="AF135" s="20"/>
    </row>
    <row r="136" s="2" customFormat="1" ht="27.95" customHeight="1" spans="1:32">
      <c r="A136" s="11"/>
      <c r="B136" s="11"/>
      <c r="C136" s="11" t="s">
        <v>633</v>
      </c>
      <c r="D136" s="12" t="s">
        <v>34</v>
      </c>
      <c r="E136" s="12" t="s">
        <v>634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2"/>
      <c r="Q136" s="18"/>
      <c r="R136" s="11"/>
      <c r="S136" s="11"/>
      <c r="T136" s="11"/>
      <c r="U136" s="11"/>
      <c r="V136" s="11"/>
      <c r="W136" s="11"/>
      <c r="X136" s="19"/>
      <c r="Y136" s="20"/>
      <c r="Z136" s="21"/>
      <c r="AA136" s="20"/>
      <c r="AB136" s="20"/>
      <c r="AC136" s="20"/>
      <c r="AD136" s="20"/>
      <c r="AE136" s="20"/>
      <c r="AF136" s="20"/>
    </row>
    <row r="137" s="2" customFormat="1" ht="27.95" customHeight="1" spans="1:32">
      <c r="A137" s="11" t="s">
        <v>635</v>
      </c>
      <c r="B137" s="11" t="s">
        <v>636</v>
      </c>
      <c r="C137" s="11" t="s">
        <v>637</v>
      </c>
      <c r="D137" s="12" t="s">
        <v>58</v>
      </c>
      <c r="E137" s="12" t="s">
        <v>638</v>
      </c>
      <c r="F137" s="11" t="s">
        <v>77</v>
      </c>
      <c r="G137" s="11" t="s">
        <v>639</v>
      </c>
      <c r="H137" s="11" t="s">
        <v>38</v>
      </c>
      <c r="I137" s="11" t="s">
        <v>640</v>
      </c>
      <c r="J137" s="11" t="s">
        <v>641</v>
      </c>
      <c r="K137" s="11" t="s">
        <v>41</v>
      </c>
      <c r="L137" s="11" t="s">
        <v>31</v>
      </c>
      <c r="M137" s="11" t="s">
        <v>84</v>
      </c>
      <c r="N137" s="11" t="s">
        <v>616</v>
      </c>
      <c r="O137" s="11" t="s">
        <v>44</v>
      </c>
      <c r="P137" s="12" t="s">
        <v>642</v>
      </c>
      <c r="Q137" s="18" t="s">
        <v>46</v>
      </c>
      <c r="R137" s="11" t="s">
        <v>47</v>
      </c>
      <c r="S137" s="11" t="s">
        <v>48</v>
      </c>
      <c r="T137" s="11" t="str">
        <f>IF(VALUE(LEFT(P137,4)&amp;RIGHT(LEFT(P137,7),2)&amp;LEFT(RIGHT(P137,3),2))&gt;19870101,IF(VALUE(I137)&gt;120*COUNTIF(B:B,B137),120*COUNTIF(B:B,B137),I137),I137)</f>
        <v>78.74</v>
      </c>
      <c r="U137" s="11" t="s">
        <v>598</v>
      </c>
      <c r="V137" s="11">
        <f t="shared" si="1"/>
        <v>0</v>
      </c>
      <c r="W137" s="11">
        <f t="shared" si="1"/>
        <v>313.22</v>
      </c>
      <c r="X137" s="19"/>
      <c r="Y137" s="20"/>
      <c r="Z137" s="25"/>
      <c r="AA137" s="20"/>
      <c r="AB137" s="20"/>
      <c r="AC137" s="20"/>
      <c r="AD137" s="20"/>
      <c r="AE137" s="20"/>
      <c r="AF137" s="20"/>
    </row>
    <row r="138" s="2" customFormat="1" ht="27.95" customHeight="1" spans="1:32">
      <c r="A138" s="11"/>
      <c r="B138" s="11"/>
      <c r="C138" s="11" t="s">
        <v>643</v>
      </c>
      <c r="D138" s="12" t="s">
        <v>58</v>
      </c>
      <c r="E138" s="12" t="s">
        <v>644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2"/>
      <c r="Q138" s="18"/>
      <c r="R138" s="11"/>
      <c r="S138" s="11"/>
      <c r="T138" s="11"/>
      <c r="U138" s="11"/>
      <c r="V138" s="11"/>
      <c r="W138" s="11"/>
      <c r="X138" s="19"/>
      <c r="Y138" s="20"/>
      <c r="Z138" s="21"/>
      <c r="AA138" s="20"/>
      <c r="AB138" s="20"/>
      <c r="AC138" s="20"/>
      <c r="AD138" s="20"/>
      <c r="AE138" s="20"/>
      <c r="AF138" s="20"/>
    </row>
    <row r="139" s="2" customFormat="1" ht="27.95" customHeight="1" spans="1:32">
      <c r="A139" s="11" t="s">
        <v>645</v>
      </c>
      <c r="B139" s="11" t="s">
        <v>646</v>
      </c>
      <c r="C139" s="11" t="s">
        <v>647</v>
      </c>
      <c r="D139" s="12" t="s">
        <v>34</v>
      </c>
      <c r="E139" s="12" t="s">
        <v>600</v>
      </c>
      <c r="F139" s="11" t="s">
        <v>77</v>
      </c>
      <c r="G139" s="11" t="s">
        <v>648</v>
      </c>
      <c r="H139" s="11" t="s">
        <v>38</v>
      </c>
      <c r="I139" s="11" t="s">
        <v>649</v>
      </c>
      <c r="J139" s="11" t="s">
        <v>650</v>
      </c>
      <c r="K139" s="11" t="s">
        <v>41</v>
      </c>
      <c r="L139" s="11" t="s">
        <v>31</v>
      </c>
      <c r="M139" s="11" t="s">
        <v>73</v>
      </c>
      <c r="N139" s="11" t="s">
        <v>607</v>
      </c>
      <c r="O139" s="11" t="s">
        <v>44</v>
      </c>
      <c r="P139" s="12" t="s">
        <v>81</v>
      </c>
      <c r="Q139" s="18" t="s">
        <v>46</v>
      </c>
      <c r="R139" s="11" t="s">
        <v>47</v>
      </c>
      <c r="S139" s="11" t="s">
        <v>48</v>
      </c>
      <c r="T139" s="11" t="str">
        <f>IF(VALUE(LEFT(P139,4)&amp;RIGHT(LEFT(P139,7),2)&amp;LEFT(RIGHT(P139,3),2))&gt;19870101,IF(VALUE(I139)&gt;120*COUNTIF(B:B,B139),120*COUNTIF(B:B,B139),I139),I139)</f>
        <v>58.45</v>
      </c>
      <c r="U139" s="11" t="s">
        <v>651</v>
      </c>
      <c r="V139" s="11">
        <f t="shared" si="1"/>
        <v>0</v>
      </c>
      <c r="W139" s="11">
        <f t="shared" si="1"/>
        <v>153.61</v>
      </c>
      <c r="X139" s="19"/>
      <c r="Y139" s="20"/>
      <c r="Z139" s="25"/>
      <c r="AA139" s="20"/>
      <c r="AB139" s="20"/>
      <c r="AC139" s="20"/>
      <c r="AD139" s="20"/>
      <c r="AE139" s="20"/>
      <c r="AF139" s="20"/>
    </row>
    <row r="140" s="2" customFormat="1" ht="27.95" customHeight="1" spans="1:32">
      <c r="A140" s="11"/>
      <c r="B140" s="11"/>
      <c r="C140" s="11" t="s">
        <v>652</v>
      </c>
      <c r="D140" s="12" t="s">
        <v>58</v>
      </c>
      <c r="E140" s="12" t="s">
        <v>653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2"/>
      <c r="Q140" s="18"/>
      <c r="R140" s="11"/>
      <c r="S140" s="11"/>
      <c r="T140" s="11"/>
      <c r="U140" s="11"/>
      <c r="V140" s="11"/>
      <c r="W140" s="11"/>
      <c r="X140" s="19"/>
      <c r="Y140" s="20"/>
      <c r="Z140" s="21"/>
      <c r="AA140" s="20"/>
      <c r="AB140" s="20"/>
      <c r="AC140" s="20"/>
      <c r="AD140" s="20"/>
      <c r="AE140" s="20"/>
      <c r="AF140" s="20"/>
    </row>
    <row r="141" s="2" customFormat="1" ht="27.95" customHeight="1" spans="1:32">
      <c r="A141" s="11"/>
      <c r="B141" s="11"/>
      <c r="C141" s="11" t="s">
        <v>654</v>
      </c>
      <c r="D141" s="12" t="s">
        <v>58</v>
      </c>
      <c r="E141" s="12" t="s">
        <v>462</v>
      </c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2"/>
      <c r="Q141" s="18"/>
      <c r="R141" s="11"/>
      <c r="S141" s="11"/>
      <c r="T141" s="11"/>
      <c r="U141" s="11"/>
      <c r="V141" s="11"/>
      <c r="W141" s="11"/>
      <c r="X141" s="19"/>
      <c r="Y141" s="20"/>
      <c r="Z141" s="21"/>
      <c r="AA141" s="20"/>
      <c r="AB141" s="20"/>
      <c r="AC141" s="20"/>
      <c r="AD141" s="20"/>
      <c r="AE141" s="20"/>
      <c r="AF141" s="20"/>
    </row>
    <row r="142" s="2" customFormat="1" ht="27.95" customHeight="1" spans="1:32">
      <c r="A142" s="11" t="s">
        <v>655</v>
      </c>
      <c r="B142" s="11" t="s">
        <v>656</v>
      </c>
      <c r="C142" s="11" t="s">
        <v>657</v>
      </c>
      <c r="D142" s="12" t="s">
        <v>34</v>
      </c>
      <c r="E142" s="12" t="s">
        <v>658</v>
      </c>
      <c r="F142" s="11" t="s">
        <v>77</v>
      </c>
      <c r="G142" s="11" t="s">
        <v>659</v>
      </c>
      <c r="H142" s="11" t="s">
        <v>38</v>
      </c>
      <c r="I142" s="11" t="s">
        <v>660</v>
      </c>
      <c r="J142" s="11" t="s">
        <v>661</v>
      </c>
      <c r="K142" s="11" t="s">
        <v>41</v>
      </c>
      <c r="L142" s="11" t="s">
        <v>31</v>
      </c>
      <c r="M142" s="11" t="s">
        <v>73</v>
      </c>
      <c r="N142" s="11" t="s">
        <v>607</v>
      </c>
      <c r="O142" s="11" t="s">
        <v>44</v>
      </c>
      <c r="P142" s="12" t="s">
        <v>166</v>
      </c>
      <c r="Q142" s="18" t="s">
        <v>46</v>
      </c>
      <c r="R142" s="11" t="s">
        <v>47</v>
      </c>
      <c r="S142" s="11" t="s">
        <v>48</v>
      </c>
      <c r="T142" s="11" t="str">
        <f>IF(VALUE(LEFT(P142,4)&amp;RIGHT(LEFT(P142,7),2)&amp;LEFT(RIGHT(P142,3),2))&gt;19870101,IF(VALUE(I142)&gt;120*COUNTIF(B:B,B142),120*COUNTIF(B:B,B142),I142),I142)</f>
        <v>104.49</v>
      </c>
      <c r="U142" s="11" t="s">
        <v>598</v>
      </c>
      <c r="V142" s="11">
        <f t="shared" si="1"/>
        <v>0</v>
      </c>
      <c r="W142" s="11">
        <f t="shared" si="1"/>
        <v>384.4</v>
      </c>
      <c r="X142" s="19"/>
      <c r="Y142" s="20"/>
      <c r="Z142" s="25"/>
      <c r="AA142" s="20"/>
      <c r="AB142" s="20"/>
      <c r="AC142" s="20"/>
      <c r="AD142" s="20"/>
      <c r="AE142" s="20"/>
      <c r="AF142" s="20"/>
    </row>
    <row r="143" s="2" customFormat="1" ht="27.95" customHeight="1" spans="1:32">
      <c r="A143" s="11"/>
      <c r="B143" s="11"/>
      <c r="C143" s="11" t="s">
        <v>662</v>
      </c>
      <c r="D143" s="12" t="s">
        <v>34</v>
      </c>
      <c r="E143" s="12" t="s">
        <v>154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2"/>
      <c r="Q143" s="18"/>
      <c r="R143" s="11"/>
      <c r="S143" s="11"/>
      <c r="T143" s="11"/>
      <c r="U143" s="11"/>
      <c r="V143" s="11"/>
      <c r="W143" s="11"/>
      <c r="X143" s="19"/>
      <c r="Y143" s="20"/>
      <c r="Z143" s="21"/>
      <c r="AA143" s="20"/>
      <c r="AB143" s="20"/>
      <c r="AC143" s="20"/>
      <c r="AD143" s="20"/>
      <c r="AE143" s="20"/>
      <c r="AF143" s="20"/>
    </row>
    <row r="144" s="2" customFormat="1" ht="27.95" customHeight="1" spans="1:32">
      <c r="A144" s="11"/>
      <c r="B144" s="11"/>
      <c r="C144" s="11" t="s">
        <v>663</v>
      </c>
      <c r="D144" s="12" t="s">
        <v>58</v>
      </c>
      <c r="E144" s="12" t="s">
        <v>120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2"/>
      <c r="Q144" s="18"/>
      <c r="R144" s="11"/>
      <c r="S144" s="11"/>
      <c r="T144" s="11"/>
      <c r="U144" s="11"/>
      <c r="V144" s="11"/>
      <c r="W144" s="11"/>
      <c r="X144" s="19"/>
      <c r="Y144" s="20"/>
      <c r="Z144" s="21"/>
      <c r="AA144" s="20"/>
      <c r="AB144" s="20"/>
      <c r="AC144" s="20"/>
      <c r="AD144" s="20"/>
      <c r="AE144" s="20"/>
      <c r="AF144" s="20"/>
    </row>
    <row r="145" s="2" customFormat="1" ht="27.95" customHeight="1" spans="1:32">
      <c r="A145" s="11" t="s">
        <v>664</v>
      </c>
      <c r="B145" s="11" t="s">
        <v>665</v>
      </c>
      <c r="C145" s="11" t="s">
        <v>666</v>
      </c>
      <c r="D145" s="12" t="s">
        <v>34</v>
      </c>
      <c r="E145" s="12" t="s">
        <v>144</v>
      </c>
      <c r="F145" s="11" t="s">
        <v>77</v>
      </c>
      <c r="G145" s="11" t="s">
        <v>667</v>
      </c>
      <c r="H145" s="11" t="s">
        <v>38</v>
      </c>
      <c r="I145" s="11" t="s">
        <v>668</v>
      </c>
      <c r="J145" s="11" t="s">
        <v>669</v>
      </c>
      <c r="K145" s="11" t="s">
        <v>41</v>
      </c>
      <c r="L145" s="11" t="s">
        <v>31</v>
      </c>
      <c r="M145" s="11" t="s">
        <v>73</v>
      </c>
      <c r="N145" s="11" t="s">
        <v>607</v>
      </c>
      <c r="O145" s="11" t="s">
        <v>44</v>
      </c>
      <c r="P145" s="12" t="s">
        <v>45</v>
      </c>
      <c r="Q145" s="18" t="s">
        <v>46</v>
      </c>
      <c r="R145" s="11" t="s">
        <v>47</v>
      </c>
      <c r="S145" s="11" t="s">
        <v>48</v>
      </c>
      <c r="T145" s="11" t="str">
        <f>IF(VALUE(LEFT(P145,4)&amp;RIGHT(LEFT(P145,7),2)&amp;LEFT(RIGHT(P145,3),2))&gt;19870101,IF(VALUE(I145)&gt;120*COUNTIF(B:B,B145),120*COUNTIF(B:B,B145),I145),I145)</f>
        <v>70.69</v>
      </c>
      <c r="U145" s="11" t="s">
        <v>598</v>
      </c>
      <c r="V145" s="11">
        <f t="shared" si="1"/>
        <v>0</v>
      </c>
      <c r="W145" s="11">
        <f t="shared" si="1"/>
        <v>125.42</v>
      </c>
      <c r="X145" s="19"/>
      <c r="Y145" s="20"/>
      <c r="Z145" s="25"/>
      <c r="AA145" s="20"/>
      <c r="AB145" s="20"/>
      <c r="AC145" s="20"/>
      <c r="AD145" s="20"/>
      <c r="AE145" s="20"/>
      <c r="AF145" s="20"/>
    </row>
    <row r="146" s="2" customFormat="1" ht="27.95" customHeight="1" spans="1:32">
      <c r="A146" s="11"/>
      <c r="B146" s="11"/>
      <c r="C146" s="11" t="s">
        <v>670</v>
      </c>
      <c r="D146" s="12" t="s">
        <v>34</v>
      </c>
      <c r="E146" s="12" t="s">
        <v>159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2"/>
      <c r="Q146" s="18"/>
      <c r="R146" s="11"/>
      <c r="S146" s="11"/>
      <c r="T146" s="11"/>
      <c r="U146" s="11"/>
      <c r="V146" s="11"/>
      <c r="W146" s="11"/>
      <c r="X146" s="19"/>
      <c r="Y146" s="20"/>
      <c r="Z146" s="21"/>
      <c r="AA146" s="20"/>
      <c r="AB146" s="20"/>
      <c r="AC146" s="20"/>
      <c r="AD146" s="20"/>
      <c r="AE146" s="20"/>
      <c r="AF146" s="20"/>
    </row>
    <row r="147" s="2" customFormat="1" ht="27.95" customHeight="1" spans="1:32">
      <c r="A147" s="11"/>
      <c r="B147" s="11"/>
      <c r="C147" s="11" t="s">
        <v>671</v>
      </c>
      <c r="D147" s="12" t="s">
        <v>58</v>
      </c>
      <c r="E147" s="12" t="s">
        <v>644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2"/>
      <c r="Q147" s="18"/>
      <c r="R147" s="11"/>
      <c r="S147" s="11"/>
      <c r="T147" s="11"/>
      <c r="U147" s="11"/>
      <c r="V147" s="11"/>
      <c r="W147" s="11"/>
      <c r="X147" s="19"/>
      <c r="Y147" s="20"/>
      <c r="Z147" s="21"/>
      <c r="AA147" s="20"/>
      <c r="AB147" s="20"/>
      <c r="AC147" s="20"/>
      <c r="AD147" s="20"/>
      <c r="AE147" s="20"/>
      <c r="AF147" s="20"/>
    </row>
    <row r="148" s="2" customFormat="1" ht="27.95" customHeight="1" spans="1:32">
      <c r="A148" s="11" t="s">
        <v>672</v>
      </c>
      <c r="B148" s="11" t="s">
        <v>673</v>
      </c>
      <c r="C148" s="11" t="s">
        <v>674</v>
      </c>
      <c r="D148" s="12" t="s">
        <v>34</v>
      </c>
      <c r="E148" s="26" t="s">
        <v>140</v>
      </c>
      <c r="F148" s="11" t="s">
        <v>77</v>
      </c>
      <c r="G148" s="11" t="s">
        <v>675</v>
      </c>
      <c r="H148" s="11" t="s">
        <v>38</v>
      </c>
      <c r="I148" s="11" t="s">
        <v>676</v>
      </c>
      <c r="J148" s="11" t="s">
        <v>677</v>
      </c>
      <c r="K148" s="11" t="s">
        <v>41</v>
      </c>
      <c r="L148" s="11" t="s">
        <v>31</v>
      </c>
      <c r="M148" s="11" t="s">
        <v>73</v>
      </c>
      <c r="N148" s="11" t="s">
        <v>607</v>
      </c>
      <c r="O148" s="11" t="s">
        <v>44</v>
      </c>
      <c r="P148" s="12" t="s">
        <v>45</v>
      </c>
      <c r="Q148" s="18" t="s">
        <v>46</v>
      </c>
      <c r="R148" s="11" t="s">
        <v>47</v>
      </c>
      <c r="S148" s="11" t="s">
        <v>48</v>
      </c>
      <c r="T148" s="11" t="str">
        <f>IF(VALUE(LEFT(P148,4)&amp;RIGHT(LEFT(P148,7),2)&amp;LEFT(RIGHT(P148,3),2))&gt;19870101,IF(VALUE(I148)&gt;120*COUNTIF(B:B,B148),120*COUNTIF(B:B,B148),I148),I148)</f>
        <v>70.71</v>
      </c>
      <c r="U148" s="11" t="s">
        <v>598</v>
      </c>
      <c r="V148" s="11">
        <f t="shared" si="1"/>
        <v>0</v>
      </c>
      <c r="W148" s="11">
        <f t="shared" si="1"/>
        <v>144.14</v>
      </c>
      <c r="X148" s="19"/>
      <c r="Y148" s="20"/>
      <c r="Z148" s="25"/>
      <c r="AA148" s="20"/>
      <c r="AB148" s="20"/>
      <c r="AC148" s="20"/>
      <c r="AD148" s="20"/>
      <c r="AE148" s="20"/>
      <c r="AF148" s="20"/>
    </row>
    <row r="149" s="2" customFormat="1" ht="27.95" customHeight="1" spans="1:32">
      <c r="A149" s="11"/>
      <c r="B149" s="11"/>
      <c r="C149" s="11" t="s">
        <v>678</v>
      </c>
      <c r="D149" s="12" t="s">
        <v>34</v>
      </c>
      <c r="E149" s="26" t="s">
        <v>112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2"/>
      <c r="Q149" s="18"/>
      <c r="R149" s="11"/>
      <c r="S149" s="11"/>
      <c r="T149" s="11"/>
      <c r="U149" s="11"/>
      <c r="V149" s="11"/>
      <c r="W149" s="11"/>
      <c r="X149" s="19"/>
      <c r="Y149" s="20"/>
      <c r="Z149" s="21"/>
      <c r="AA149" s="20"/>
      <c r="AB149" s="20"/>
      <c r="AC149" s="20"/>
      <c r="AD149" s="20"/>
      <c r="AE149" s="20"/>
      <c r="AF149" s="20"/>
    </row>
    <row r="150" s="2" customFormat="1" ht="27.95" customHeight="1" spans="1:32">
      <c r="A150" s="11" t="s">
        <v>679</v>
      </c>
      <c r="B150" s="11" t="s">
        <v>680</v>
      </c>
      <c r="C150" s="11" t="s">
        <v>681</v>
      </c>
      <c r="D150" s="12" t="s">
        <v>34</v>
      </c>
      <c r="E150" s="12" t="s">
        <v>144</v>
      </c>
      <c r="F150" s="11" t="s">
        <v>77</v>
      </c>
      <c r="G150" s="11" t="s">
        <v>682</v>
      </c>
      <c r="H150" s="11" t="s">
        <v>38</v>
      </c>
      <c r="I150" s="11" t="s">
        <v>683</v>
      </c>
      <c r="J150" s="11" t="s">
        <v>684</v>
      </c>
      <c r="K150" s="11" t="s">
        <v>41</v>
      </c>
      <c r="L150" s="11" t="s">
        <v>31</v>
      </c>
      <c r="M150" s="11" t="s">
        <v>84</v>
      </c>
      <c r="N150" s="11" t="s">
        <v>616</v>
      </c>
      <c r="O150" s="11" t="s">
        <v>44</v>
      </c>
      <c r="P150" s="12" t="s">
        <v>45</v>
      </c>
      <c r="Q150" s="18" t="s">
        <v>46</v>
      </c>
      <c r="R150" s="11" t="s">
        <v>47</v>
      </c>
      <c r="S150" s="11" t="s">
        <v>48</v>
      </c>
      <c r="T150" s="11" t="s">
        <v>683</v>
      </c>
      <c r="U150" s="11" t="s">
        <v>598</v>
      </c>
      <c r="V150" s="11">
        <f t="shared" si="1"/>
        <v>0</v>
      </c>
      <c r="W150" s="11">
        <f t="shared" si="1"/>
        <v>980.54</v>
      </c>
      <c r="X150" s="19"/>
      <c r="Y150" s="20"/>
      <c r="Z150" s="25"/>
      <c r="AA150" s="20"/>
      <c r="AB150" s="20"/>
      <c r="AC150" s="20"/>
      <c r="AD150" s="20"/>
      <c r="AE150" s="20"/>
      <c r="AF150" s="20"/>
    </row>
    <row r="151" s="2" customFormat="1" ht="27.75" customHeight="1" spans="1:32">
      <c r="A151" s="11"/>
      <c r="B151" s="11"/>
      <c r="C151" s="11" t="s">
        <v>685</v>
      </c>
      <c r="D151" s="12" t="s">
        <v>34</v>
      </c>
      <c r="E151" s="12" t="s">
        <v>600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2"/>
      <c r="Q151" s="18"/>
      <c r="R151" s="11"/>
      <c r="S151" s="11"/>
      <c r="T151" s="11"/>
      <c r="U151" s="11"/>
      <c r="V151" s="11"/>
      <c r="W151" s="11"/>
      <c r="X151" s="19"/>
      <c r="Y151" s="20"/>
      <c r="Z151" s="21"/>
      <c r="AA151" s="20"/>
      <c r="AB151" s="20"/>
      <c r="AC151" s="20"/>
      <c r="AD151" s="20"/>
      <c r="AE151" s="20"/>
      <c r="AF151" s="20"/>
    </row>
    <row r="152" s="2" customFormat="1" ht="27.95" customHeight="1" spans="1:32">
      <c r="A152" s="11" t="s">
        <v>686</v>
      </c>
      <c r="B152" s="11" t="s">
        <v>687</v>
      </c>
      <c r="C152" s="11" t="s">
        <v>688</v>
      </c>
      <c r="D152" s="12" t="s">
        <v>34</v>
      </c>
      <c r="E152" s="12" t="s">
        <v>689</v>
      </c>
      <c r="F152" s="11" t="s">
        <v>77</v>
      </c>
      <c r="G152" s="11" t="s">
        <v>690</v>
      </c>
      <c r="H152" s="11" t="s">
        <v>38</v>
      </c>
      <c r="I152" s="11" t="s">
        <v>691</v>
      </c>
      <c r="J152" s="11" t="s">
        <v>692</v>
      </c>
      <c r="K152" s="11" t="s">
        <v>41</v>
      </c>
      <c r="L152" s="11" t="s">
        <v>31</v>
      </c>
      <c r="M152" s="11" t="s">
        <v>109</v>
      </c>
      <c r="N152" s="11" t="s">
        <v>693</v>
      </c>
      <c r="O152" s="11" t="s">
        <v>44</v>
      </c>
      <c r="P152" s="12" t="s">
        <v>166</v>
      </c>
      <c r="Q152" s="18" t="s">
        <v>46</v>
      </c>
      <c r="R152" s="11" t="s">
        <v>47</v>
      </c>
      <c r="S152" s="11" t="s">
        <v>48</v>
      </c>
      <c r="T152" s="11" t="s">
        <v>691</v>
      </c>
      <c r="U152" s="11" t="s">
        <v>598</v>
      </c>
      <c r="V152" s="11">
        <f t="shared" si="1"/>
        <v>0</v>
      </c>
      <c r="W152" s="11">
        <f t="shared" si="1"/>
        <v>2363.8</v>
      </c>
      <c r="X152" s="19"/>
      <c r="Y152" s="20"/>
      <c r="Z152" s="25"/>
      <c r="AA152" s="20"/>
      <c r="AB152" s="20"/>
      <c r="AC152" s="20"/>
      <c r="AD152" s="20"/>
      <c r="AE152" s="20"/>
      <c r="AF152" s="20"/>
    </row>
    <row r="153" s="2" customFormat="1" ht="27.95" customHeight="1" spans="1:32">
      <c r="A153" s="11"/>
      <c r="B153" s="11"/>
      <c r="C153" s="11" t="s">
        <v>694</v>
      </c>
      <c r="D153" s="12" t="s">
        <v>58</v>
      </c>
      <c r="E153" s="12" t="s">
        <v>695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2"/>
      <c r="Q153" s="18"/>
      <c r="R153" s="11"/>
      <c r="S153" s="11"/>
      <c r="T153" s="11"/>
      <c r="U153" s="11"/>
      <c r="V153" s="11"/>
      <c r="W153" s="11"/>
      <c r="X153" s="19"/>
      <c r="Y153" s="20"/>
      <c r="Z153" s="21"/>
      <c r="AA153" s="20"/>
      <c r="AB153" s="20"/>
      <c r="AC153" s="20"/>
      <c r="AD153" s="20"/>
      <c r="AE153" s="20"/>
      <c r="AF153" s="20"/>
    </row>
    <row r="154" s="2" customFormat="1" ht="27.95" customHeight="1" spans="1:32">
      <c r="A154" s="11"/>
      <c r="B154" s="11"/>
      <c r="C154" s="11" t="s">
        <v>696</v>
      </c>
      <c r="D154" s="12" t="s">
        <v>34</v>
      </c>
      <c r="E154" s="12" t="s">
        <v>697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2"/>
      <c r="Q154" s="18"/>
      <c r="R154" s="11"/>
      <c r="S154" s="11"/>
      <c r="T154" s="11"/>
      <c r="U154" s="11"/>
      <c r="V154" s="11"/>
      <c r="W154" s="11"/>
      <c r="X154" s="19"/>
      <c r="Y154" s="20"/>
      <c r="Z154" s="21"/>
      <c r="AA154" s="20"/>
      <c r="AB154" s="20"/>
      <c r="AC154" s="20"/>
      <c r="AD154" s="20"/>
      <c r="AE154" s="20"/>
      <c r="AF154" s="20"/>
    </row>
    <row r="155" s="2" customFormat="1" ht="27.95" customHeight="1" spans="1:32">
      <c r="A155" s="11"/>
      <c r="B155" s="11"/>
      <c r="C155" s="11" t="s">
        <v>698</v>
      </c>
      <c r="D155" s="12" t="s">
        <v>34</v>
      </c>
      <c r="E155" s="12" t="s">
        <v>699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2"/>
      <c r="Q155" s="18"/>
      <c r="R155" s="11"/>
      <c r="S155" s="11"/>
      <c r="T155" s="11"/>
      <c r="U155" s="11"/>
      <c r="V155" s="11"/>
      <c r="W155" s="11"/>
      <c r="X155" s="19"/>
      <c r="Y155" s="20"/>
      <c r="Z155" s="21"/>
      <c r="AA155" s="20"/>
      <c r="AB155" s="20"/>
      <c r="AC155" s="20"/>
      <c r="AD155" s="20"/>
      <c r="AE155" s="20"/>
      <c r="AF155" s="20"/>
    </row>
    <row r="156" s="2" customFormat="1" ht="27.95" customHeight="1" spans="1:32">
      <c r="A156" s="11"/>
      <c r="B156" s="11"/>
      <c r="C156" s="11" t="s">
        <v>700</v>
      </c>
      <c r="D156" s="12" t="s">
        <v>58</v>
      </c>
      <c r="E156" s="12" t="s">
        <v>701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2"/>
      <c r="Q156" s="18"/>
      <c r="R156" s="11"/>
      <c r="S156" s="11"/>
      <c r="T156" s="11"/>
      <c r="U156" s="11"/>
      <c r="V156" s="11"/>
      <c r="W156" s="11"/>
      <c r="X156" s="19"/>
      <c r="Y156" s="20"/>
      <c r="Z156" s="21"/>
      <c r="AA156" s="20"/>
      <c r="AB156" s="20"/>
      <c r="AC156" s="20"/>
      <c r="AD156" s="20"/>
      <c r="AE156" s="20"/>
      <c r="AF156" s="20"/>
    </row>
    <row r="157" s="2" customFormat="1" ht="27.95" customHeight="1" spans="1:32">
      <c r="A157" s="11" t="s">
        <v>702</v>
      </c>
      <c r="B157" s="11" t="s">
        <v>703</v>
      </c>
      <c r="C157" s="11" t="s">
        <v>704</v>
      </c>
      <c r="D157" s="12" t="s">
        <v>58</v>
      </c>
      <c r="E157" s="12" t="s">
        <v>644</v>
      </c>
      <c r="F157" s="11" t="s">
        <v>77</v>
      </c>
      <c r="G157" s="11" t="s">
        <v>705</v>
      </c>
      <c r="H157" s="11" t="s">
        <v>38</v>
      </c>
      <c r="I157" s="11" t="s">
        <v>706</v>
      </c>
      <c r="J157" s="11" t="s">
        <v>707</v>
      </c>
      <c r="K157" s="11" t="s">
        <v>41</v>
      </c>
      <c r="L157" s="11" t="s">
        <v>31</v>
      </c>
      <c r="M157" s="11" t="s">
        <v>84</v>
      </c>
      <c r="N157" s="11" t="s">
        <v>616</v>
      </c>
      <c r="O157" s="11" t="s">
        <v>44</v>
      </c>
      <c r="P157" s="12" t="s">
        <v>252</v>
      </c>
      <c r="Q157" s="18" t="s">
        <v>46</v>
      </c>
      <c r="R157" s="11" t="s">
        <v>47</v>
      </c>
      <c r="S157" s="11" t="s">
        <v>48</v>
      </c>
      <c r="T157" s="11" t="str">
        <f>IF(VALUE(LEFT(P157,4)&amp;RIGHT(LEFT(P157,7),2)&amp;LEFT(RIGHT(P157,3),2))&gt;19870101,IF(VALUE(I157)&gt;120*COUNTIF(B:B,B157),120*COUNTIF(B:B,B157),I157),I157)</f>
        <v>91.27</v>
      </c>
      <c r="U157" s="11" t="s">
        <v>598</v>
      </c>
      <c r="V157" s="11">
        <f t="shared" si="1"/>
        <v>0</v>
      </c>
      <c r="W157" s="11">
        <f t="shared" si="1"/>
        <v>417.64</v>
      </c>
      <c r="X157" s="19"/>
      <c r="Y157" s="20"/>
      <c r="Z157" s="25"/>
      <c r="AA157" s="20"/>
      <c r="AB157" s="20"/>
      <c r="AC157" s="20"/>
      <c r="AD157" s="20"/>
      <c r="AE157" s="20"/>
      <c r="AF157" s="20"/>
    </row>
    <row r="158" s="2" customFormat="1" ht="27.95" customHeight="1" spans="1:32">
      <c r="A158" s="11"/>
      <c r="B158" s="11"/>
      <c r="C158" s="11" t="s">
        <v>708</v>
      </c>
      <c r="D158" s="12" t="s">
        <v>34</v>
      </c>
      <c r="E158" s="12" t="s">
        <v>422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2"/>
      <c r="Q158" s="18"/>
      <c r="R158" s="11"/>
      <c r="S158" s="11"/>
      <c r="T158" s="11"/>
      <c r="U158" s="11"/>
      <c r="V158" s="11"/>
      <c r="W158" s="11"/>
      <c r="X158" s="19"/>
      <c r="Y158" s="20"/>
      <c r="Z158" s="21"/>
      <c r="AA158" s="20"/>
      <c r="AB158" s="20"/>
      <c r="AC158" s="20"/>
      <c r="AD158" s="20"/>
      <c r="AE158" s="20"/>
      <c r="AF158" s="20"/>
    </row>
    <row r="159" s="2" customFormat="1" ht="27.95" customHeight="1" spans="1:32">
      <c r="A159" s="11" t="s">
        <v>709</v>
      </c>
      <c r="B159" s="11" t="s">
        <v>710</v>
      </c>
      <c r="C159" s="11" t="s">
        <v>711</v>
      </c>
      <c r="D159" s="12" t="s">
        <v>34</v>
      </c>
      <c r="E159" s="12" t="s">
        <v>689</v>
      </c>
      <c r="F159" s="11" t="s">
        <v>77</v>
      </c>
      <c r="G159" s="11" t="s">
        <v>712</v>
      </c>
      <c r="H159" s="11" t="s">
        <v>38</v>
      </c>
      <c r="I159" s="11" t="s">
        <v>713</v>
      </c>
      <c r="J159" s="11" t="s">
        <v>714</v>
      </c>
      <c r="K159" s="11" t="s">
        <v>41</v>
      </c>
      <c r="L159" s="11" t="s">
        <v>31</v>
      </c>
      <c r="M159" s="11" t="s">
        <v>84</v>
      </c>
      <c r="N159" s="11" t="s">
        <v>616</v>
      </c>
      <c r="O159" s="11" t="s">
        <v>44</v>
      </c>
      <c r="P159" s="12" t="s">
        <v>166</v>
      </c>
      <c r="Q159" s="18" t="s">
        <v>46</v>
      </c>
      <c r="R159" s="11" t="s">
        <v>47</v>
      </c>
      <c r="S159" s="11" t="s">
        <v>48</v>
      </c>
      <c r="T159" s="11" t="str">
        <f>IF(VALUE(LEFT(P159,4)&amp;RIGHT(LEFT(P159,7),2)&amp;LEFT(RIGHT(P159,3),2))&gt;19870101,IF(VALUE(I159)&gt;120*COUNTIF(B:B,B159),120*COUNTIF(B:B,B159),I159),I159)</f>
        <v>84.28</v>
      </c>
      <c r="U159" s="11" t="s">
        <v>598</v>
      </c>
      <c r="V159" s="11">
        <f t="shared" si="1"/>
        <v>0</v>
      </c>
      <c r="W159" s="11">
        <f t="shared" si="1"/>
        <v>312.15</v>
      </c>
      <c r="X159" s="19"/>
      <c r="Y159" s="20"/>
      <c r="Z159" s="25"/>
      <c r="AA159" s="20"/>
      <c r="AB159" s="20"/>
      <c r="AC159" s="20"/>
      <c r="AD159" s="20"/>
      <c r="AE159" s="20"/>
      <c r="AF159" s="20"/>
    </row>
    <row r="160" s="2" customFormat="1" ht="27.95" customHeight="1" spans="1:32">
      <c r="A160" s="11"/>
      <c r="B160" s="11"/>
      <c r="C160" s="11" t="s">
        <v>715</v>
      </c>
      <c r="D160" s="12" t="s">
        <v>34</v>
      </c>
      <c r="E160" s="12" t="s">
        <v>140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2"/>
      <c r="Q160" s="18"/>
      <c r="R160" s="11"/>
      <c r="S160" s="11"/>
      <c r="T160" s="11"/>
      <c r="U160" s="11"/>
      <c r="V160" s="11"/>
      <c r="W160" s="11"/>
      <c r="X160" s="19"/>
      <c r="Y160" s="20"/>
      <c r="Z160" s="21"/>
      <c r="AA160" s="20"/>
      <c r="AB160" s="20"/>
      <c r="AC160" s="20"/>
      <c r="AD160" s="20"/>
      <c r="AE160" s="20"/>
      <c r="AF160" s="20"/>
    </row>
    <row r="161" s="2" customFormat="1" ht="27.95" customHeight="1" spans="1:32">
      <c r="A161" s="11" t="s">
        <v>716</v>
      </c>
      <c r="B161" s="11" t="s">
        <v>717</v>
      </c>
      <c r="C161" s="11" t="s">
        <v>718</v>
      </c>
      <c r="D161" s="12" t="s">
        <v>58</v>
      </c>
      <c r="E161" s="12" t="s">
        <v>564</v>
      </c>
      <c r="F161" s="11" t="s">
        <v>77</v>
      </c>
      <c r="G161" s="11" t="s">
        <v>719</v>
      </c>
      <c r="H161" s="11" t="s">
        <v>38</v>
      </c>
      <c r="I161" s="11" t="s">
        <v>720</v>
      </c>
      <c r="J161" s="11" t="s">
        <v>721</v>
      </c>
      <c r="K161" s="11" t="s">
        <v>41</v>
      </c>
      <c r="L161" s="11" t="s">
        <v>31</v>
      </c>
      <c r="M161" s="11" t="s">
        <v>84</v>
      </c>
      <c r="N161" s="11" t="s">
        <v>616</v>
      </c>
      <c r="O161" s="11" t="s">
        <v>44</v>
      </c>
      <c r="P161" s="12" t="s">
        <v>45</v>
      </c>
      <c r="Q161" s="18" t="s">
        <v>46</v>
      </c>
      <c r="R161" s="11" t="s">
        <v>47</v>
      </c>
      <c r="S161" s="11" t="s">
        <v>48</v>
      </c>
      <c r="T161" s="11" t="str">
        <f>IF(VALUE(LEFT(P161,4)&amp;RIGHT(LEFT(P161,7),2)&amp;LEFT(RIGHT(P161,3),2))&gt;19870101,IF(VALUE(I161)&gt;120*COUNTIF(B:B,B161),120*COUNTIF(B:B,B161),I161),I161)</f>
        <v>84.24</v>
      </c>
      <c r="U161" s="11" t="s">
        <v>598</v>
      </c>
      <c r="V161" s="11">
        <f t="shared" si="1"/>
        <v>0</v>
      </c>
      <c r="W161" s="11">
        <f t="shared" si="1"/>
        <v>261.31</v>
      </c>
      <c r="X161" s="19"/>
      <c r="Y161" s="20"/>
      <c r="Z161" s="25"/>
      <c r="AA161" s="20"/>
      <c r="AB161" s="20"/>
      <c r="AC161" s="20"/>
      <c r="AD161" s="20"/>
      <c r="AE161" s="20"/>
      <c r="AF161" s="20"/>
    </row>
    <row r="162" s="2" customFormat="1" ht="27.95" customHeight="1" spans="1:32">
      <c r="A162" s="11"/>
      <c r="B162" s="11"/>
      <c r="C162" s="11" t="s">
        <v>722</v>
      </c>
      <c r="D162" s="12" t="s">
        <v>34</v>
      </c>
      <c r="E162" s="12" t="s">
        <v>723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2"/>
      <c r="Q162" s="18"/>
      <c r="R162" s="11"/>
      <c r="S162" s="11"/>
      <c r="T162" s="11"/>
      <c r="U162" s="11"/>
      <c r="V162" s="11"/>
      <c r="W162" s="11"/>
      <c r="X162" s="19"/>
      <c r="Y162" s="20"/>
      <c r="Z162" s="21"/>
      <c r="AA162" s="20"/>
      <c r="AB162" s="20"/>
      <c r="AC162" s="20"/>
      <c r="AD162" s="20"/>
      <c r="AE162" s="20"/>
      <c r="AF162" s="20"/>
    </row>
    <row r="163" s="2" customFormat="1" ht="57" customHeight="1" spans="1:32">
      <c r="A163" s="12" t="s">
        <v>724</v>
      </c>
      <c r="B163" s="11" t="s">
        <v>725</v>
      </c>
      <c r="C163" s="11" t="s">
        <v>726</v>
      </c>
      <c r="D163" s="12" t="s">
        <v>34</v>
      </c>
      <c r="E163" s="12" t="s">
        <v>727</v>
      </c>
      <c r="F163" s="11" t="s">
        <v>36</v>
      </c>
      <c r="G163" s="11" t="s">
        <v>728</v>
      </c>
      <c r="H163" s="11" t="s">
        <v>38</v>
      </c>
      <c r="I163" s="12" t="s">
        <v>729</v>
      </c>
      <c r="J163" s="12" t="s">
        <v>730</v>
      </c>
      <c r="K163" s="12" t="s">
        <v>41</v>
      </c>
      <c r="L163" s="12" t="s">
        <v>31</v>
      </c>
      <c r="M163" s="12" t="s">
        <v>84</v>
      </c>
      <c r="N163" s="12" t="s">
        <v>616</v>
      </c>
      <c r="O163" s="11" t="s">
        <v>44</v>
      </c>
      <c r="P163" s="12" t="s">
        <v>100</v>
      </c>
      <c r="Q163" s="18" t="s">
        <v>46</v>
      </c>
      <c r="R163" s="11" t="s">
        <v>47</v>
      </c>
      <c r="S163" s="11" t="s">
        <v>48</v>
      </c>
      <c r="T163" s="12" t="str">
        <f>IF(VALUE(LEFT(P163,4)&amp;RIGHT(LEFT(P163,7),2)&amp;LEFT(RIGHT(P163,3),2))&gt;19870101,IF(VALUE(I163)&gt;120*COUNTIF(B:B,B163),120*COUNTIF(B:B,B163),I163),I163)</f>
        <v>81.52</v>
      </c>
      <c r="U163" s="12">
        <f>IF(VALUE(LEFT(P163,4)&amp;RIGHT(LEFT(P163,7),2)&amp;LEFT(RIGHT(P163,3),2))&gt;20150103,IF(VALUE(J163)&gt;300*COUNTIF(B:B,B163),300*COUNTIF(B:B,B163),J163),J163)</f>
        <v>300</v>
      </c>
      <c r="V163" s="12">
        <f t="shared" si="1"/>
        <v>0</v>
      </c>
      <c r="W163" s="12">
        <f t="shared" si="1"/>
        <v>281.16</v>
      </c>
      <c r="X163" s="19"/>
      <c r="Y163" s="20"/>
      <c r="Z163" s="25"/>
      <c r="AA163" s="20"/>
      <c r="AB163" s="20"/>
      <c r="AC163" s="20"/>
      <c r="AD163" s="20"/>
      <c r="AE163" s="20"/>
      <c r="AF163" s="20"/>
    </row>
    <row r="164" s="2" customFormat="1" ht="27.95" customHeight="1" spans="1:32">
      <c r="A164" s="11" t="s">
        <v>731</v>
      </c>
      <c r="B164" s="11" t="s">
        <v>732</v>
      </c>
      <c r="C164" s="11" t="s">
        <v>733</v>
      </c>
      <c r="D164" s="12" t="s">
        <v>58</v>
      </c>
      <c r="E164" s="12" t="s">
        <v>734</v>
      </c>
      <c r="F164" s="11" t="s">
        <v>77</v>
      </c>
      <c r="G164" s="11" t="s">
        <v>735</v>
      </c>
      <c r="H164" s="11" t="s">
        <v>38</v>
      </c>
      <c r="I164" s="11" t="s">
        <v>736</v>
      </c>
      <c r="J164" s="11" t="s">
        <v>737</v>
      </c>
      <c r="K164" s="11" t="s">
        <v>41</v>
      </c>
      <c r="L164" s="11" t="s">
        <v>31</v>
      </c>
      <c r="M164" s="11" t="s">
        <v>73</v>
      </c>
      <c r="N164" s="11" t="s">
        <v>607</v>
      </c>
      <c r="O164" s="11" t="s">
        <v>44</v>
      </c>
      <c r="P164" s="12" t="s">
        <v>55</v>
      </c>
      <c r="Q164" s="18" t="s">
        <v>46</v>
      </c>
      <c r="R164" s="11" t="s">
        <v>47</v>
      </c>
      <c r="S164" s="11" t="s">
        <v>48</v>
      </c>
      <c r="T164" s="11" t="str">
        <f>IF(VALUE(LEFT(P164,4)&amp;RIGHT(LEFT(P164,7),2)&amp;LEFT(RIGHT(P164,3),2))&gt;19870101,IF(VALUE(I164)&gt;120*COUNTIF(B:B,B164),120*COUNTIF(B:B,B164),I164),I164)</f>
        <v>80.20</v>
      </c>
      <c r="U164" s="11" t="s">
        <v>598</v>
      </c>
      <c r="V164" s="11">
        <f t="shared" si="1"/>
        <v>0</v>
      </c>
      <c r="W164" s="11">
        <f t="shared" si="1"/>
        <v>135.19</v>
      </c>
      <c r="X164" s="19"/>
      <c r="Y164" s="20"/>
      <c r="Z164" s="25"/>
      <c r="AA164" s="20"/>
      <c r="AB164" s="20"/>
      <c r="AC164" s="20"/>
      <c r="AD164" s="20"/>
      <c r="AE164" s="20"/>
      <c r="AF164" s="20"/>
    </row>
    <row r="165" s="2" customFormat="1" ht="27.95" customHeight="1" spans="1:32">
      <c r="A165" s="11"/>
      <c r="B165" s="11"/>
      <c r="C165" s="11" t="s">
        <v>738</v>
      </c>
      <c r="D165" s="12" t="s">
        <v>34</v>
      </c>
      <c r="E165" s="12" t="s">
        <v>422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2"/>
      <c r="Q165" s="18"/>
      <c r="R165" s="11"/>
      <c r="S165" s="11"/>
      <c r="T165" s="11"/>
      <c r="U165" s="11"/>
      <c r="V165" s="11"/>
      <c r="W165" s="11"/>
      <c r="X165" s="19"/>
      <c r="Y165" s="20"/>
      <c r="Z165" s="25"/>
      <c r="AA165" s="20"/>
      <c r="AB165" s="20"/>
      <c r="AC165" s="20"/>
      <c r="AD165" s="20"/>
      <c r="AE165" s="20"/>
      <c r="AF165" s="20"/>
    </row>
    <row r="166" s="2" customFormat="1" ht="27.95" customHeight="1" spans="1:32">
      <c r="A166" s="11" t="s">
        <v>739</v>
      </c>
      <c r="B166" s="11" t="s">
        <v>740</v>
      </c>
      <c r="C166" s="11" t="s">
        <v>741</v>
      </c>
      <c r="D166" s="12" t="s">
        <v>34</v>
      </c>
      <c r="E166" s="12" t="s">
        <v>112</v>
      </c>
      <c r="F166" s="11" t="s">
        <v>77</v>
      </c>
      <c r="G166" s="11" t="s">
        <v>742</v>
      </c>
      <c r="H166" s="11" t="s">
        <v>38</v>
      </c>
      <c r="I166" s="11" t="s">
        <v>743</v>
      </c>
      <c r="J166" s="11" t="s">
        <v>744</v>
      </c>
      <c r="K166" s="11" t="s">
        <v>41</v>
      </c>
      <c r="L166" s="11" t="s">
        <v>31</v>
      </c>
      <c r="M166" s="11" t="s">
        <v>66</v>
      </c>
      <c r="N166" s="11" t="s">
        <v>551</v>
      </c>
      <c r="O166" s="11" t="s">
        <v>44</v>
      </c>
      <c r="P166" s="12" t="s">
        <v>745</v>
      </c>
      <c r="Q166" s="18" t="s">
        <v>46</v>
      </c>
      <c r="R166" s="11" t="s">
        <v>47</v>
      </c>
      <c r="S166" s="11" t="s">
        <v>48</v>
      </c>
      <c r="T166" s="11" t="str">
        <f>IF(VALUE(LEFT(P166,4)&amp;RIGHT(LEFT(P166,7),2)&amp;LEFT(RIGHT(P166,3),2))&gt;19870101,IF(VALUE(I166)&gt;120*COUNTIF(B:B,B166),120*COUNTIF(B:B,B166),I166),I166)</f>
        <v>85.13</v>
      </c>
      <c r="U166" s="11" t="s">
        <v>598</v>
      </c>
      <c r="V166" s="11">
        <f t="shared" si="1"/>
        <v>0</v>
      </c>
      <c r="W166" s="11">
        <f t="shared" si="1"/>
        <v>200.69</v>
      </c>
      <c r="X166" s="19"/>
      <c r="Y166" s="20"/>
      <c r="Z166" s="25"/>
      <c r="AA166" s="20"/>
      <c r="AB166" s="20"/>
      <c r="AC166" s="20"/>
      <c r="AD166" s="20"/>
      <c r="AE166" s="20"/>
      <c r="AF166" s="20"/>
    </row>
    <row r="167" s="2" customFormat="1" ht="27.95" customHeight="1" spans="1:32">
      <c r="A167" s="11"/>
      <c r="B167" s="11"/>
      <c r="C167" s="11" t="s">
        <v>746</v>
      </c>
      <c r="D167" s="12" t="s">
        <v>34</v>
      </c>
      <c r="E167" s="12" t="s">
        <v>83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2"/>
      <c r="Q167" s="18"/>
      <c r="R167" s="11"/>
      <c r="S167" s="11"/>
      <c r="T167" s="11"/>
      <c r="U167" s="11"/>
      <c r="V167" s="11"/>
      <c r="W167" s="11"/>
      <c r="X167" s="19"/>
      <c r="Y167" s="20"/>
      <c r="Z167" s="25"/>
      <c r="AA167" s="20"/>
      <c r="AB167" s="20"/>
      <c r="AC167" s="20"/>
      <c r="AD167" s="20"/>
      <c r="AE167" s="20"/>
      <c r="AF167" s="20"/>
    </row>
    <row r="168" s="2" customFormat="1" ht="27.95" customHeight="1" spans="1:32">
      <c r="A168" s="11" t="s">
        <v>747</v>
      </c>
      <c r="B168" s="11" t="s">
        <v>748</v>
      </c>
      <c r="C168" s="11" t="s">
        <v>749</v>
      </c>
      <c r="D168" s="12" t="s">
        <v>34</v>
      </c>
      <c r="E168" s="12" t="s">
        <v>750</v>
      </c>
      <c r="F168" s="11" t="s">
        <v>77</v>
      </c>
      <c r="G168" s="11" t="s">
        <v>751</v>
      </c>
      <c r="H168" s="11" t="s">
        <v>38</v>
      </c>
      <c r="I168" s="11" t="s">
        <v>752</v>
      </c>
      <c r="J168" s="11" t="s">
        <v>753</v>
      </c>
      <c r="K168" s="11" t="s">
        <v>41</v>
      </c>
      <c r="L168" s="11" t="s">
        <v>31</v>
      </c>
      <c r="M168" s="11" t="s">
        <v>73</v>
      </c>
      <c r="N168" s="11" t="s">
        <v>607</v>
      </c>
      <c r="O168" s="11" t="s">
        <v>44</v>
      </c>
      <c r="P168" s="12" t="s">
        <v>552</v>
      </c>
      <c r="Q168" s="18" t="s">
        <v>46</v>
      </c>
      <c r="R168" s="11" t="s">
        <v>47</v>
      </c>
      <c r="S168" s="11" t="s">
        <v>48</v>
      </c>
      <c r="T168" s="11" t="str">
        <f>IF(VALUE(LEFT(P168,4)&amp;RIGHT(LEFT(P168,7),2)&amp;LEFT(RIGHT(P168,3),2))&gt;19870101,IF(VALUE(I168)&gt;120*COUNTIF(B:B,B168),120*COUNTIF(B:B,B168),I168),I168)</f>
        <v>97.68</v>
      </c>
      <c r="U168" s="11" t="s">
        <v>598</v>
      </c>
      <c r="V168" s="11">
        <f t="shared" si="1"/>
        <v>0</v>
      </c>
      <c r="W168" s="11">
        <f t="shared" si="1"/>
        <v>269.01</v>
      </c>
      <c r="X168" s="19"/>
      <c r="Y168" s="20"/>
      <c r="Z168" s="25"/>
      <c r="AA168" s="20"/>
      <c r="AB168" s="20"/>
      <c r="AC168" s="20"/>
      <c r="AD168" s="20"/>
      <c r="AE168" s="20"/>
      <c r="AF168" s="20"/>
    </row>
    <row r="169" s="2" customFormat="1" ht="27.95" customHeight="1" spans="1:32">
      <c r="A169" s="11"/>
      <c r="B169" s="11"/>
      <c r="C169" s="11" t="s">
        <v>754</v>
      </c>
      <c r="D169" s="12" t="s">
        <v>34</v>
      </c>
      <c r="E169" s="12" t="s">
        <v>422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2"/>
      <c r="Q169" s="18"/>
      <c r="R169" s="11"/>
      <c r="S169" s="11"/>
      <c r="T169" s="11"/>
      <c r="U169" s="11"/>
      <c r="V169" s="11"/>
      <c r="W169" s="11"/>
      <c r="X169" s="19"/>
      <c r="Y169" s="20"/>
      <c r="Z169" s="25"/>
      <c r="AA169" s="20"/>
      <c r="AB169" s="20"/>
      <c r="AC169" s="20"/>
      <c r="AD169" s="20"/>
      <c r="AE169" s="20"/>
      <c r="AF169" s="20"/>
    </row>
    <row r="170" s="2" customFormat="1" ht="27.95" customHeight="1" spans="1:32">
      <c r="A170" s="11" t="s">
        <v>755</v>
      </c>
      <c r="B170" s="11" t="s">
        <v>756</v>
      </c>
      <c r="C170" s="11" t="s">
        <v>757</v>
      </c>
      <c r="D170" s="12" t="s">
        <v>58</v>
      </c>
      <c r="E170" s="12" t="s">
        <v>758</v>
      </c>
      <c r="F170" s="11" t="s">
        <v>77</v>
      </c>
      <c r="G170" s="11" t="s">
        <v>759</v>
      </c>
      <c r="H170" s="11" t="s">
        <v>38</v>
      </c>
      <c r="I170" s="11" t="s">
        <v>760</v>
      </c>
      <c r="J170" s="11" t="s">
        <v>761</v>
      </c>
      <c r="K170" s="11" t="s">
        <v>41</v>
      </c>
      <c r="L170" s="11" t="s">
        <v>31</v>
      </c>
      <c r="M170" s="11" t="s">
        <v>84</v>
      </c>
      <c r="N170" s="11" t="s">
        <v>616</v>
      </c>
      <c r="O170" s="11" t="s">
        <v>44</v>
      </c>
      <c r="P170" s="12" t="s">
        <v>81</v>
      </c>
      <c r="Q170" s="18" t="s">
        <v>46</v>
      </c>
      <c r="R170" s="11" t="s">
        <v>47</v>
      </c>
      <c r="S170" s="11" t="s">
        <v>48</v>
      </c>
      <c r="T170" s="11" t="s">
        <v>760</v>
      </c>
      <c r="U170" s="11">
        <f>IF(VALUE(LEFT(P170,4)&amp;RIGHT(LEFT(P170,7),2)&amp;LEFT(RIGHT(P170,3),2))&gt;20150103,IF(VALUE(J170)&gt;300*COUNTIF(B:B,B170),300*COUNTIF(B:B,B170),J170),J170)</f>
        <v>300</v>
      </c>
      <c r="V170" s="11">
        <f t="shared" si="1"/>
        <v>0</v>
      </c>
      <c r="W170" s="11">
        <f t="shared" si="1"/>
        <v>827.28</v>
      </c>
      <c r="X170" s="19"/>
      <c r="Y170" s="20"/>
      <c r="Z170" s="25"/>
      <c r="AA170" s="20"/>
      <c r="AB170" s="20"/>
      <c r="AC170" s="20"/>
      <c r="AD170" s="20"/>
      <c r="AE170" s="20"/>
      <c r="AF170" s="20"/>
    </row>
    <row r="171" s="2" customFormat="1" ht="27.95" customHeight="1" spans="1:32">
      <c r="A171" s="11"/>
      <c r="B171" s="11"/>
      <c r="C171" s="11" t="s">
        <v>762</v>
      </c>
      <c r="D171" s="12" t="s">
        <v>58</v>
      </c>
      <c r="E171" s="12" t="s">
        <v>95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2"/>
      <c r="Q171" s="18"/>
      <c r="R171" s="11"/>
      <c r="S171" s="11"/>
      <c r="T171" s="11"/>
      <c r="U171" s="11"/>
      <c r="V171" s="11"/>
      <c r="W171" s="11"/>
      <c r="X171" s="19"/>
      <c r="Y171" s="20"/>
      <c r="Z171" s="25"/>
      <c r="AA171" s="20"/>
      <c r="AB171" s="20"/>
      <c r="AC171" s="20"/>
      <c r="AD171" s="20"/>
      <c r="AE171" s="20"/>
      <c r="AF171" s="20"/>
    </row>
    <row r="172" s="2" customFormat="1" ht="27.95" customHeight="1" spans="1:32">
      <c r="A172" s="11"/>
      <c r="B172" s="11"/>
      <c r="C172" s="11" t="s">
        <v>763</v>
      </c>
      <c r="D172" s="12" t="s">
        <v>58</v>
      </c>
      <c r="E172" s="12" t="s">
        <v>507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2"/>
      <c r="Q172" s="18"/>
      <c r="R172" s="11"/>
      <c r="S172" s="11"/>
      <c r="T172" s="11"/>
      <c r="U172" s="11"/>
      <c r="V172" s="11"/>
      <c r="W172" s="11"/>
      <c r="X172" s="19"/>
      <c r="Y172" s="20"/>
      <c r="Z172" s="25"/>
      <c r="AA172" s="20"/>
      <c r="AB172" s="20"/>
      <c r="AC172" s="20"/>
      <c r="AD172" s="20"/>
      <c r="AE172" s="20"/>
      <c r="AF172" s="20"/>
    </row>
    <row r="173" s="2" customFormat="1" ht="27.95" customHeight="1" spans="1:32">
      <c r="A173" s="11"/>
      <c r="B173" s="11"/>
      <c r="C173" s="11" t="s">
        <v>764</v>
      </c>
      <c r="D173" s="12" t="s">
        <v>34</v>
      </c>
      <c r="E173" s="12" t="s">
        <v>750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2"/>
      <c r="Q173" s="18"/>
      <c r="R173" s="11"/>
      <c r="S173" s="11"/>
      <c r="T173" s="11"/>
      <c r="U173" s="11"/>
      <c r="V173" s="11"/>
      <c r="W173" s="11"/>
      <c r="X173" s="19"/>
      <c r="Y173" s="20"/>
      <c r="Z173" s="25"/>
      <c r="AA173" s="20"/>
      <c r="AB173" s="20"/>
      <c r="AC173" s="20"/>
      <c r="AD173" s="20"/>
      <c r="AE173" s="20"/>
      <c r="AF173" s="20"/>
    </row>
    <row r="174" s="2" customFormat="1" ht="27.95" customHeight="1" spans="1:32">
      <c r="A174" s="11"/>
      <c r="B174" s="11"/>
      <c r="C174" s="11" t="s">
        <v>765</v>
      </c>
      <c r="D174" s="12" t="s">
        <v>34</v>
      </c>
      <c r="E174" s="12" t="s">
        <v>144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2"/>
      <c r="Q174" s="18"/>
      <c r="R174" s="11"/>
      <c r="S174" s="11"/>
      <c r="T174" s="11"/>
      <c r="U174" s="11"/>
      <c r="V174" s="11"/>
      <c r="W174" s="11"/>
      <c r="X174" s="19"/>
      <c r="Y174" s="20"/>
      <c r="Z174" s="25"/>
      <c r="AA174" s="20"/>
      <c r="AB174" s="20"/>
      <c r="AC174" s="20"/>
      <c r="AD174" s="20"/>
      <c r="AE174" s="20"/>
      <c r="AF174" s="20"/>
    </row>
    <row r="175" s="2" customFormat="1" ht="27.95" customHeight="1" spans="1:32">
      <c r="A175" s="11" t="s">
        <v>766</v>
      </c>
      <c r="B175" s="11" t="s">
        <v>767</v>
      </c>
      <c r="C175" s="11" t="s">
        <v>768</v>
      </c>
      <c r="D175" s="12" t="s">
        <v>34</v>
      </c>
      <c r="E175" s="12" t="s">
        <v>769</v>
      </c>
      <c r="F175" s="11" t="s">
        <v>77</v>
      </c>
      <c r="G175" s="11" t="s">
        <v>770</v>
      </c>
      <c r="H175" s="11" t="s">
        <v>38</v>
      </c>
      <c r="I175" s="11" t="s">
        <v>771</v>
      </c>
      <c r="J175" s="11" t="s">
        <v>772</v>
      </c>
      <c r="K175" s="11" t="s">
        <v>41</v>
      </c>
      <c r="L175" s="11" t="s">
        <v>31</v>
      </c>
      <c r="M175" s="11" t="s">
        <v>42</v>
      </c>
      <c r="N175" s="11" t="s">
        <v>43</v>
      </c>
      <c r="O175" s="11" t="s">
        <v>54</v>
      </c>
      <c r="P175" s="12" t="s">
        <v>123</v>
      </c>
      <c r="Q175" s="18" t="s">
        <v>46</v>
      </c>
      <c r="R175" s="11" t="s">
        <v>47</v>
      </c>
      <c r="S175" s="11" t="s">
        <v>48</v>
      </c>
      <c r="T175" s="11" t="str">
        <f>IF(VALUE(LEFT(P175,4)&amp;RIGHT(LEFT(P175,7),2)&amp;LEFT(RIGHT(P175,3),2))&gt;19870101,IF(VALUE(I175)&gt;120*COUNTIF(B:B,B175),120*COUNTIF(B:B,B175),I175),I175)</f>
        <v>95.67</v>
      </c>
      <c r="U175" s="11" t="s">
        <v>772</v>
      </c>
      <c r="V175" s="11">
        <f t="shared" si="1"/>
        <v>0</v>
      </c>
      <c r="W175" s="11">
        <f t="shared" si="1"/>
        <v>0</v>
      </c>
      <c r="X175" s="19"/>
      <c r="Y175" s="20"/>
      <c r="Z175" s="21"/>
      <c r="AA175" s="20"/>
      <c r="AB175" s="20"/>
      <c r="AC175" s="20"/>
      <c r="AD175" s="20"/>
      <c r="AE175" s="20"/>
      <c r="AF175" s="20"/>
    </row>
    <row r="176" s="2" customFormat="1" ht="27.95" customHeight="1" spans="1:32">
      <c r="A176" s="11"/>
      <c r="B176" s="11"/>
      <c r="C176" s="11" t="s">
        <v>773</v>
      </c>
      <c r="D176" s="12" t="s">
        <v>34</v>
      </c>
      <c r="E176" s="12" t="s">
        <v>769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2"/>
      <c r="Q176" s="18"/>
      <c r="R176" s="11"/>
      <c r="S176" s="11"/>
      <c r="T176" s="11"/>
      <c r="U176" s="11"/>
      <c r="V176" s="11"/>
      <c r="W176" s="11"/>
      <c r="X176" s="19"/>
      <c r="Y176" s="20"/>
      <c r="Z176" s="21"/>
      <c r="AA176" s="20"/>
      <c r="AB176" s="20"/>
      <c r="AC176" s="20"/>
      <c r="AD176" s="20"/>
      <c r="AE176" s="20"/>
      <c r="AF176" s="20"/>
    </row>
    <row r="177" s="2" customFormat="1" ht="27.95" customHeight="1" spans="1:32">
      <c r="A177" s="11" t="s">
        <v>774</v>
      </c>
      <c r="B177" s="11" t="s">
        <v>775</v>
      </c>
      <c r="C177" s="11" t="s">
        <v>776</v>
      </c>
      <c r="D177" s="12" t="s">
        <v>58</v>
      </c>
      <c r="E177" s="12" t="s">
        <v>777</v>
      </c>
      <c r="F177" s="11" t="s">
        <v>77</v>
      </c>
      <c r="G177" s="11" t="s">
        <v>778</v>
      </c>
      <c r="H177" s="11" t="s">
        <v>38</v>
      </c>
      <c r="I177" s="11" t="s">
        <v>779</v>
      </c>
      <c r="J177" s="11" t="s">
        <v>780</v>
      </c>
      <c r="K177" s="11" t="s">
        <v>41</v>
      </c>
      <c r="L177" s="11" t="s">
        <v>31</v>
      </c>
      <c r="M177" s="11" t="s">
        <v>49</v>
      </c>
      <c r="N177" s="11" t="s">
        <v>99</v>
      </c>
      <c r="O177" s="11" t="s">
        <v>44</v>
      </c>
      <c r="P177" s="12" t="s">
        <v>434</v>
      </c>
      <c r="Q177" s="18" t="s">
        <v>46</v>
      </c>
      <c r="R177" s="11" t="s">
        <v>47</v>
      </c>
      <c r="S177" s="11" t="s">
        <v>48</v>
      </c>
      <c r="T177" s="11" t="s">
        <v>779</v>
      </c>
      <c r="U177" s="11" t="str">
        <f>IF(VALUE(LEFT(P177,4)&amp;RIGHT(LEFT(P177,7),2)&amp;LEFT(RIGHT(P177,3),2))&gt;20150103,IF(VALUE(J177)&gt;300*COUNTIF(B:B,B177),300*COUNTIF(B:B,B177),J177),J177)</f>
        <v>293.93</v>
      </c>
      <c r="V177" s="11">
        <f t="shared" si="1"/>
        <v>0</v>
      </c>
      <c r="W177" s="11">
        <f t="shared" si="1"/>
        <v>0</v>
      </c>
      <c r="X177" s="19"/>
      <c r="Y177" s="20"/>
      <c r="Z177" s="21"/>
      <c r="AA177" s="20"/>
      <c r="AB177" s="20"/>
      <c r="AC177" s="20"/>
      <c r="AD177" s="20"/>
      <c r="AE177" s="20"/>
      <c r="AF177" s="20"/>
    </row>
    <row r="178" s="2" customFormat="1" ht="27.95" customHeight="1" spans="1:32">
      <c r="A178" s="11"/>
      <c r="B178" s="11"/>
      <c r="C178" s="11" t="s">
        <v>781</v>
      </c>
      <c r="D178" s="12" t="s">
        <v>34</v>
      </c>
      <c r="E178" s="12" t="s">
        <v>782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2"/>
      <c r="Q178" s="18"/>
      <c r="R178" s="11"/>
      <c r="S178" s="11"/>
      <c r="T178" s="11"/>
      <c r="U178" s="11"/>
      <c r="V178" s="11"/>
      <c r="W178" s="11"/>
      <c r="X178" s="19"/>
      <c r="Y178" s="20"/>
      <c r="Z178" s="21"/>
      <c r="AA178" s="20"/>
      <c r="AB178" s="20"/>
      <c r="AC178" s="20"/>
      <c r="AD178" s="20"/>
      <c r="AE178" s="20"/>
      <c r="AF178" s="20"/>
    </row>
    <row r="179" s="2" customFormat="1" ht="27.95" customHeight="1" spans="1:32">
      <c r="A179" s="11"/>
      <c r="B179" s="11"/>
      <c r="C179" s="11" t="s">
        <v>783</v>
      </c>
      <c r="D179" s="12" t="s">
        <v>34</v>
      </c>
      <c r="E179" s="12" t="s">
        <v>784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2"/>
      <c r="Q179" s="18"/>
      <c r="R179" s="11"/>
      <c r="S179" s="11"/>
      <c r="T179" s="11"/>
      <c r="U179" s="11"/>
      <c r="V179" s="11"/>
      <c r="W179" s="11"/>
      <c r="X179" s="19"/>
      <c r="Y179" s="20"/>
      <c r="Z179" s="21"/>
      <c r="AA179" s="20"/>
      <c r="AB179" s="20"/>
      <c r="AC179" s="20"/>
      <c r="AD179" s="20"/>
      <c r="AE179" s="20"/>
      <c r="AF179" s="20"/>
    </row>
    <row r="180" s="2" customFormat="1" ht="57" customHeight="1" spans="1:32">
      <c r="A180" s="12" t="s">
        <v>785</v>
      </c>
      <c r="B180" s="11" t="s">
        <v>786</v>
      </c>
      <c r="C180" s="11" t="s">
        <v>787</v>
      </c>
      <c r="D180" s="12" t="s">
        <v>34</v>
      </c>
      <c r="E180" s="12" t="s">
        <v>788</v>
      </c>
      <c r="F180" s="11" t="s">
        <v>36</v>
      </c>
      <c r="G180" s="11" t="s">
        <v>789</v>
      </c>
      <c r="H180" s="11" t="s">
        <v>38</v>
      </c>
      <c r="I180" s="12" t="s">
        <v>790</v>
      </c>
      <c r="J180" s="12" t="s">
        <v>790</v>
      </c>
      <c r="K180" s="12" t="s">
        <v>41</v>
      </c>
      <c r="L180" s="12" t="s">
        <v>31</v>
      </c>
      <c r="M180" s="12" t="s">
        <v>31</v>
      </c>
      <c r="N180" s="12" t="s">
        <v>31</v>
      </c>
      <c r="O180" s="11" t="s">
        <v>71</v>
      </c>
      <c r="P180" s="12" t="s">
        <v>745</v>
      </c>
      <c r="Q180" s="18" t="s">
        <v>46</v>
      </c>
      <c r="R180" s="11" t="s">
        <v>47</v>
      </c>
      <c r="S180" s="11" t="s">
        <v>48</v>
      </c>
      <c r="T180" s="12" t="str">
        <f>IF(VALUE(LEFT(P180,4)&amp;RIGHT(LEFT(P180,7),2)&amp;LEFT(RIGHT(P180,3),2))&gt;19870101,IF(VALUE(I180)&gt;120*COUNTIF(B:B,B180),120*COUNTIF(B:B,B180),I180),I180)</f>
        <v>30.09</v>
      </c>
      <c r="U180" s="12" t="str">
        <f>IF(VALUE(LEFT(P180,4)&amp;RIGHT(LEFT(P180,7),2)&amp;LEFT(RIGHT(P180,3),2))&gt;20150103,IF(VALUE(J180)&gt;300*COUNTIF(B:B,B180),300*COUNTIF(B:B,B180),J180),J180)</f>
        <v>30.09</v>
      </c>
      <c r="V180" s="12">
        <f t="shared" si="1"/>
        <v>0</v>
      </c>
      <c r="W180" s="12">
        <f t="shared" si="1"/>
        <v>0</v>
      </c>
      <c r="X180" s="19"/>
      <c r="Y180" s="20"/>
      <c r="Z180" s="21"/>
      <c r="AA180" s="20"/>
      <c r="AB180" s="20"/>
      <c r="AC180" s="20"/>
      <c r="AD180" s="20"/>
      <c r="AE180" s="20"/>
      <c r="AF180" s="20"/>
    </row>
    <row r="181" s="2" customFormat="1" ht="27.95" customHeight="1" spans="1:32">
      <c r="A181" s="11" t="s">
        <v>791</v>
      </c>
      <c r="B181" s="11" t="s">
        <v>792</v>
      </c>
      <c r="C181" s="11" t="s">
        <v>793</v>
      </c>
      <c r="D181" s="12" t="s">
        <v>58</v>
      </c>
      <c r="E181" s="12" t="s">
        <v>794</v>
      </c>
      <c r="F181" s="11" t="s">
        <v>77</v>
      </c>
      <c r="G181" s="11" t="s">
        <v>795</v>
      </c>
      <c r="H181" s="11" t="s">
        <v>38</v>
      </c>
      <c r="I181" s="11" t="s">
        <v>796</v>
      </c>
      <c r="J181" s="11" t="s">
        <v>797</v>
      </c>
      <c r="K181" s="11" t="s">
        <v>41</v>
      </c>
      <c r="L181" s="11" t="s">
        <v>31</v>
      </c>
      <c r="M181" s="11" t="s">
        <v>42</v>
      </c>
      <c r="N181" s="11" t="s">
        <v>43</v>
      </c>
      <c r="O181" s="11" t="s">
        <v>54</v>
      </c>
      <c r="P181" s="12" t="s">
        <v>157</v>
      </c>
      <c r="Q181" s="18" t="s">
        <v>46</v>
      </c>
      <c r="R181" s="11" t="s">
        <v>47</v>
      </c>
      <c r="S181" s="11" t="s">
        <v>48</v>
      </c>
      <c r="T181" s="11" t="s">
        <v>796</v>
      </c>
      <c r="U181" s="11" t="str">
        <f>IF(VALUE(LEFT(P181,4)&amp;RIGHT(LEFT(P181,7),2)&amp;LEFT(RIGHT(P181,3),2))&gt;20150103,IF(VALUE(J181)&gt;300*COUNTIF(B:B,B181),300*COUNTIF(B:B,B181),J181),J181)</f>
        <v>274.03</v>
      </c>
      <c r="V181" s="11">
        <f t="shared" si="1"/>
        <v>0</v>
      </c>
      <c r="W181" s="11">
        <f t="shared" si="1"/>
        <v>0</v>
      </c>
      <c r="X181" s="19"/>
      <c r="Y181" s="20"/>
      <c r="Z181" s="21"/>
      <c r="AA181" s="20"/>
      <c r="AB181" s="20"/>
      <c r="AC181" s="20"/>
      <c r="AD181" s="20"/>
      <c r="AE181" s="20"/>
      <c r="AF181" s="20"/>
    </row>
    <row r="182" s="2" customFormat="1" ht="27.95" customHeight="1" spans="1:32">
      <c r="A182" s="11"/>
      <c r="B182" s="11"/>
      <c r="C182" s="11" t="s">
        <v>798</v>
      </c>
      <c r="D182" s="12" t="s">
        <v>34</v>
      </c>
      <c r="E182" s="12" t="s">
        <v>799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2"/>
      <c r="Q182" s="18"/>
      <c r="R182" s="11"/>
      <c r="S182" s="11"/>
      <c r="T182" s="11"/>
      <c r="U182" s="11"/>
      <c r="V182" s="11"/>
      <c r="W182" s="11"/>
      <c r="X182" s="19"/>
      <c r="Y182" s="20"/>
      <c r="Z182" s="21"/>
      <c r="AA182" s="20"/>
      <c r="AB182" s="20"/>
      <c r="AC182" s="20"/>
      <c r="AD182" s="20"/>
      <c r="AE182" s="20"/>
      <c r="AF182" s="20"/>
    </row>
    <row r="183" s="2" customFormat="1" ht="27.95" customHeight="1" spans="1:32">
      <c r="A183" s="11" t="s">
        <v>800</v>
      </c>
      <c r="B183" s="11" t="s">
        <v>801</v>
      </c>
      <c r="C183" s="11" t="s">
        <v>802</v>
      </c>
      <c r="D183" s="12" t="s">
        <v>58</v>
      </c>
      <c r="E183" s="12" t="s">
        <v>803</v>
      </c>
      <c r="F183" s="11" t="s">
        <v>77</v>
      </c>
      <c r="G183" s="11" t="s">
        <v>804</v>
      </c>
      <c r="H183" s="11" t="s">
        <v>38</v>
      </c>
      <c r="I183" s="11" t="s">
        <v>805</v>
      </c>
      <c r="J183" s="11" t="s">
        <v>806</v>
      </c>
      <c r="K183" s="11" t="s">
        <v>41</v>
      </c>
      <c r="L183" s="11" t="s">
        <v>31</v>
      </c>
      <c r="M183" s="11" t="s">
        <v>42</v>
      </c>
      <c r="N183" s="11" t="s">
        <v>43</v>
      </c>
      <c r="O183" s="11" t="s">
        <v>54</v>
      </c>
      <c r="P183" s="12" t="s">
        <v>166</v>
      </c>
      <c r="Q183" s="18" t="s">
        <v>46</v>
      </c>
      <c r="R183" s="11" t="s">
        <v>47</v>
      </c>
      <c r="S183" s="11" t="s">
        <v>48</v>
      </c>
      <c r="T183" s="11" t="str">
        <f>IF(VALUE(LEFT(P183,4)&amp;RIGHT(LEFT(P183,7),2)&amp;LEFT(RIGHT(P183,3),2))&gt;19870101,IF(VALUE(I183)&gt;120*COUNTIF(B:B,B183),120*COUNTIF(B:B,B183),I183),I183)</f>
        <v>100.12</v>
      </c>
      <c r="U183" s="11" t="str">
        <f>IF(VALUE(LEFT(P183,4)&amp;RIGHT(LEFT(P183,7),2)&amp;LEFT(RIGHT(P183,3),2))&gt;20150103,IF(VALUE(J183)&gt;300*COUNTIF(B:B,B183),300*COUNTIF(B:B,B183),J183),J183)</f>
        <v>331.77</v>
      </c>
      <c r="V183" s="11">
        <f t="shared" si="1"/>
        <v>0</v>
      </c>
      <c r="W183" s="11">
        <f t="shared" si="1"/>
        <v>0</v>
      </c>
      <c r="X183" s="19"/>
      <c r="Y183" s="20"/>
      <c r="Z183" s="21"/>
      <c r="AA183" s="20"/>
      <c r="AB183" s="20"/>
      <c r="AC183" s="20"/>
      <c r="AD183" s="20"/>
      <c r="AE183" s="20"/>
      <c r="AF183" s="20"/>
    </row>
    <row r="184" s="2" customFormat="1" ht="27.95" customHeight="1" spans="1:32">
      <c r="A184" s="11"/>
      <c r="B184" s="11"/>
      <c r="C184" s="11" t="s">
        <v>807</v>
      </c>
      <c r="D184" s="12" t="s">
        <v>34</v>
      </c>
      <c r="E184" s="12" t="s">
        <v>808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2"/>
      <c r="Q184" s="18"/>
      <c r="R184" s="11"/>
      <c r="S184" s="11"/>
      <c r="T184" s="11"/>
      <c r="U184" s="11"/>
      <c r="V184" s="11"/>
      <c r="W184" s="11"/>
      <c r="X184" s="19"/>
      <c r="Y184" s="20"/>
      <c r="Z184" s="21"/>
      <c r="AA184" s="20"/>
      <c r="AB184" s="20"/>
      <c r="AC184" s="20"/>
      <c r="AD184" s="20"/>
      <c r="AE184" s="20"/>
      <c r="AF184" s="20"/>
    </row>
    <row r="185" s="2" customFormat="1" ht="57" customHeight="1" spans="1:32">
      <c r="A185" s="12" t="s">
        <v>809</v>
      </c>
      <c r="B185" s="11" t="s">
        <v>810</v>
      </c>
      <c r="C185" s="11" t="s">
        <v>811</v>
      </c>
      <c r="D185" s="12" t="s">
        <v>34</v>
      </c>
      <c r="E185" s="12" t="s">
        <v>812</v>
      </c>
      <c r="F185" s="11" t="s">
        <v>36</v>
      </c>
      <c r="G185" s="11" t="s">
        <v>813</v>
      </c>
      <c r="H185" s="11" t="s">
        <v>38</v>
      </c>
      <c r="I185" s="12" t="s">
        <v>814</v>
      </c>
      <c r="J185" s="12" t="s">
        <v>815</v>
      </c>
      <c r="K185" s="12" t="s">
        <v>41</v>
      </c>
      <c r="L185" s="12" t="s">
        <v>31</v>
      </c>
      <c r="M185" s="12" t="s">
        <v>42</v>
      </c>
      <c r="N185" s="12" t="s">
        <v>43</v>
      </c>
      <c r="O185" s="11" t="s">
        <v>54</v>
      </c>
      <c r="P185" s="12" t="s">
        <v>434</v>
      </c>
      <c r="Q185" s="18" t="s">
        <v>46</v>
      </c>
      <c r="R185" s="11" t="s">
        <v>47</v>
      </c>
      <c r="S185" s="11" t="s">
        <v>48</v>
      </c>
      <c r="T185" s="12" t="str">
        <f>IF(VALUE(LEFT(P185,4)&amp;RIGHT(LEFT(P185,7),2)&amp;LEFT(RIGHT(P185,3),2))&gt;19870101,IF(VALUE(I185)&gt;120*COUNTIF(B:B,B185),120*COUNTIF(B:B,B185),I185),I185)</f>
        <v>113.40</v>
      </c>
      <c r="U185" s="12" t="str">
        <f>IF(VALUE(LEFT(P185,4)&amp;RIGHT(LEFT(P185,7),2)&amp;LEFT(RIGHT(P185,3),2))&gt;20150103,IF(VALUE(J185)&gt;300*COUNTIF(B:B,B185),300*COUNTIF(B:B,B185),J185),J185)</f>
        <v>262.11</v>
      </c>
      <c r="V185" s="12">
        <f t="shared" si="1"/>
        <v>0</v>
      </c>
      <c r="W185" s="12">
        <f t="shared" si="1"/>
        <v>0</v>
      </c>
      <c r="X185" s="19"/>
      <c r="Y185" s="20"/>
      <c r="Z185" s="21"/>
      <c r="AA185" s="20"/>
      <c r="AB185" s="20"/>
      <c r="AC185" s="20"/>
      <c r="AD185" s="20"/>
      <c r="AE185" s="20"/>
      <c r="AF185" s="20"/>
    </row>
    <row r="186" s="2" customFormat="1" ht="57" customHeight="1" spans="1:32">
      <c r="A186" s="12" t="s">
        <v>816</v>
      </c>
      <c r="B186" s="11" t="s">
        <v>817</v>
      </c>
      <c r="C186" s="11" t="s">
        <v>818</v>
      </c>
      <c r="D186" s="12" t="s">
        <v>34</v>
      </c>
      <c r="E186" s="12" t="s">
        <v>808</v>
      </c>
      <c r="F186" s="11" t="s">
        <v>36</v>
      </c>
      <c r="G186" s="11" t="s">
        <v>819</v>
      </c>
      <c r="H186" s="11" t="s">
        <v>38</v>
      </c>
      <c r="I186" s="12" t="s">
        <v>820</v>
      </c>
      <c r="J186" s="12" t="s">
        <v>820</v>
      </c>
      <c r="K186" s="12" t="s">
        <v>41</v>
      </c>
      <c r="L186" s="12" t="s">
        <v>31</v>
      </c>
      <c r="M186" s="12" t="s">
        <v>31</v>
      </c>
      <c r="N186" s="12" t="s">
        <v>31</v>
      </c>
      <c r="O186" s="11" t="s">
        <v>71</v>
      </c>
      <c r="P186" s="12" t="s">
        <v>821</v>
      </c>
      <c r="Q186" s="18" t="s">
        <v>46</v>
      </c>
      <c r="R186" s="11" t="s">
        <v>47</v>
      </c>
      <c r="S186" s="11" t="s">
        <v>48</v>
      </c>
      <c r="T186" s="12" t="str">
        <f>IF(VALUE(LEFT(P186,4)&amp;RIGHT(LEFT(P186,7),2)&amp;LEFT(RIGHT(P186,3),2))&gt;19870101,IF(VALUE(I186)&gt;120*COUNTIF(B:B,B186),120*COUNTIF(B:B,B186),I186),I186)</f>
        <v>57.63</v>
      </c>
      <c r="U186" s="12" t="str">
        <f>IF(VALUE(LEFT(P186,4)&amp;RIGHT(LEFT(P186,7),2)&amp;LEFT(RIGHT(P186,3),2))&gt;20150103,IF(VALUE(J186)&gt;300*COUNTIF(B:B,B186),300*COUNTIF(B:B,B186),J186),J186)</f>
        <v>57.63</v>
      </c>
      <c r="V186" s="12">
        <f t="shared" si="1"/>
        <v>0</v>
      </c>
      <c r="W186" s="12">
        <f t="shared" si="1"/>
        <v>0</v>
      </c>
      <c r="X186" s="19"/>
      <c r="Y186" s="20"/>
      <c r="Z186" s="21"/>
      <c r="AA186" s="20"/>
      <c r="AB186" s="20"/>
      <c r="AC186" s="20"/>
      <c r="AD186" s="20"/>
      <c r="AE186" s="20"/>
      <c r="AF186" s="20"/>
    </row>
    <row r="187" s="2" customFormat="1" ht="57" customHeight="1" spans="1:32">
      <c r="A187" s="12" t="s">
        <v>822</v>
      </c>
      <c r="B187" s="11" t="s">
        <v>823</v>
      </c>
      <c r="C187" s="11" t="s">
        <v>824</v>
      </c>
      <c r="D187" s="12" t="s">
        <v>34</v>
      </c>
      <c r="E187" s="12" t="s">
        <v>769</v>
      </c>
      <c r="F187" s="11" t="s">
        <v>36</v>
      </c>
      <c r="G187" s="11" t="s">
        <v>819</v>
      </c>
      <c r="H187" s="11" t="s">
        <v>38</v>
      </c>
      <c r="I187" s="12" t="s">
        <v>825</v>
      </c>
      <c r="J187" s="12" t="s">
        <v>826</v>
      </c>
      <c r="K187" s="12" t="s">
        <v>41</v>
      </c>
      <c r="L187" s="12" t="s">
        <v>31</v>
      </c>
      <c r="M187" s="12" t="s">
        <v>49</v>
      </c>
      <c r="N187" s="12" t="s">
        <v>99</v>
      </c>
      <c r="O187" s="11" t="s">
        <v>54</v>
      </c>
      <c r="P187" s="12" t="s">
        <v>456</v>
      </c>
      <c r="Q187" s="18" t="s">
        <v>46</v>
      </c>
      <c r="R187" s="11" t="s">
        <v>47</v>
      </c>
      <c r="S187" s="11" t="s">
        <v>48</v>
      </c>
      <c r="T187" s="12" t="str">
        <f>IF(VALUE(LEFT(P187,4)&amp;RIGHT(LEFT(P187,7),2)&amp;LEFT(RIGHT(P187,3),2))&gt;19870101,IF(VALUE(I187)&gt;120*COUNTIF(B:B,B187),120*COUNTIF(B:B,B187),I187),I187)</f>
        <v>81.93</v>
      </c>
      <c r="U187" s="12" t="str">
        <f>IF(VALUE(LEFT(P187,4)&amp;RIGHT(LEFT(P187,7),2)&amp;LEFT(RIGHT(P187,3),2))&gt;20150103,IF(VALUE(J187)&gt;300*COUNTIF(B:B,B187),300*COUNTIF(B:B,B187),J187),J187)</f>
        <v>169.49</v>
      </c>
      <c r="V187" s="12">
        <f t="shared" si="1"/>
        <v>0</v>
      </c>
      <c r="W187" s="12">
        <f t="shared" si="1"/>
        <v>0</v>
      </c>
      <c r="X187" s="19"/>
      <c r="Y187" s="20"/>
      <c r="Z187" s="21"/>
      <c r="AA187" s="20"/>
      <c r="AB187" s="20"/>
      <c r="AC187" s="20"/>
      <c r="AD187" s="20"/>
      <c r="AE187" s="20"/>
      <c r="AF187" s="20"/>
    </row>
    <row r="188" s="2" customFormat="1" ht="27.95" customHeight="1" spans="1:32">
      <c r="A188" s="11" t="s">
        <v>827</v>
      </c>
      <c r="B188" s="11" t="s">
        <v>828</v>
      </c>
      <c r="C188" s="11" t="s">
        <v>829</v>
      </c>
      <c r="D188" s="12" t="s">
        <v>34</v>
      </c>
      <c r="E188" s="12" t="s">
        <v>830</v>
      </c>
      <c r="F188" s="11" t="s">
        <v>77</v>
      </c>
      <c r="G188" s="11" t="s">
        <v>831</v>
      </c>
      <c r="H188" s="11" t="s">
        <v>38</v>
      </c>
      <c r="I188" s="11" t="s">
        <v>832</v>
      </c>
      <c r="J188" s="11" t="s">
        <v>833</v>
      </c>
      <c r="K188" s="11" t="s">
        <v>41</v>
      </c>
      <c r="L188" s="11" t="s">
        <v>31</v>
      </c>
      <c r="M188" s="11" t="s">
        <v>49</v>
      </c>
      <c r="N188" s="11" t="s">
        <v>99</v>
      </c>
      <c r="O188" s="11" t="s">
        <v>54</v>
      </c>
      <c r="P188" s="12" t="s">
        <v>642</v>
      </c>
      <c r="Q188" s="18" t="s">
        <v>46</v>
      </c>
      <c r="R188" s="11" t="s">
        <v>47</v>
      </c>
      <c r="S188" s="11" t="s">
        <v>48</v>
      </c>
      <c r="T188" s="11" t="str">
        <f>IF(VALUE(LEFT(P188,4)&amp;RIGHT(LEFT(P188,7),2)&amp;LEFT(RIGHT(P188,3),2))&gt;19870101,IF(VALUE(I188)&gt;120*COUNTIF(B:B,B188),120*COUNTIF(B:B,B188),I188),I188)</f>
        <v>89.53</v>
      </c>
      <c r="U188" s="11" t="str">
        <f>IF(VALUE(LEFT(P188,4)&amp;RIGHT(LEFT(P188,7),2)&amp;LEFT(RIGHT(P188,3),2))&gt;20150103,IF(VALUE(J188)&gt;300*COUNTIF(B:B,B188),300*COUNTIF(B:B,B188),J188),J188)</f>
        <v>216.58</v>
      </c>
      <c r="V188" s="11">
        <f t="shared" si="1"/>
        <v>0</v>
      </c>
      <c r="W188" s="11">
        <f t="shared" si="1"/>
        <v>0</v>
      </c>
      <c r="X188" s="19"/>
      <c r="Y188" s="20"/>
      <c r="Z188" s="21"/>
      <c r="AA188" s="20"/>
      <c r="AB188" s="20"/>
      <c r="AC188" s="20"/>
      <c r="AD188" s="20"/>
      <c r="AE188" s="20"/>
      <c r="AF188" s="20"/>
    </row>
    <row r="189" s="2" customFormat="1" ht="27.95" customHeight="1" spans="1:32">
      <c r="A189" s="11"/>
      <c r="B189" s="11"/>
      <c r="C189" s="11" t="s">
        <v>834</v>
      </c>
      <c r="D189" s="12" t="s">
        <v>34</v>
      </c>
      <c r="E189" s="12" t="s">
        <v>799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2"/>
      <c r="Q189" s="18"/>
      <c r="R189" s="11"/>
      <c r="S189" s="11"/>
      <c r="T189" s="11"/>
      <c r="U189" s="11"/>
      <c r="V189" s="11"/>
      <c r="W189" s="11"/>
      <c r="X189" s="19"/>
      <c r="Y189" s="20"/>
      <c r="Z189" s="21"/>
      <c r="AA189" s="20"/>
      <c r="AB189" s="20"/>
      <c r="AC189" s="20"/>
      <c r="AD189" s="20"/>
      <c r="AE189" s="20"/>
      <c r="AF189" s="20"/>
    </row>
    <row r="190" s="2" customFormat="1" ht="57" customHeight="1" spans="1:32">
      <c r="A190" s="12" t="s">
        <v>835</v>
      </c>
      <c r="B190" s="11" t="s">
        <v>836</v>
      </c>
      <c r="C190" s="11" t="s">
        <v>837</v>
      </c>
      <c r="D190" s="12" t="s">
        <v>34</v>
      </c>
      <c r="E190" s="12" t="s">
        <v>838</v>
      </c>
      <c r="F190" s="11" t="s">
        <v>36</v>
      </c>
      <c r="G190" s="11" t="s">
        <v>839</v>
      </c>
      <c r="H190" s="11" t="s">
        <v>38</v>
      </c>
      <c r="I190" s="12" t="s">
        <v>840</v>
      </c>
      <c r="J190" s="12" t="s">
        <v>841</v>
      </c>
      <c r="K190" s="12" t="s">
        <v>41</v>
      </c>
      <c r="L190" s="12" t="s">
        <v>31</v>
      </c>
      <c r="M190" s="12" t="s">
        <v>42</v>
      </c>
      <c r="N190" s="12" t="s">
        <v>43</v>
      </c>
      <c r="O190" s="11" t="s">
        <v>54</v>
      </c>
      <c r="P190" s="12" t="s">
        <v>252</v>
      </c>
      <c r="Q190" s="18" t="s">
        <v>46</v>
      </c>
      <c r="R190" s="11" t="s">
        <v>47</v>
      </c>
      <c r="S190" s="11" t="s">
        <v>48</v>
      </c>
      <c r="T190" s="12" t="str">
        <f>IF(VALUE(LEFT(P190,4)&amp;RIGHT(LEFT(P190,7),2)&amp;LEFT(RIGHT(P190,3),2))&gt;19870101,IF(VALUE(I190)&gt;120*COUNTIF(B:B,B190),120*COUNTIF(B:B,B190),I190),I190)</f>
        <v>69.20</v>
      </c>
      <c r="U190" s="12" t="str">
        <f>IF(VALUE(LEFT(P190,4)&amp;RIGHT(LEFT(P190,7),2)&amp;LEFT(RIGHT(P190,3),2))&gt;20150103,IF(VALUE(J190)&gt;300*COUNTIF(B:B,B190),300*COUNTIF(B:B,B190),J190),J190)</f>
        <v>198.97</v>
      </c>
      <c r="V190" s="12">
        <f t="shared" si="1"/>
        <v>0</v>
      </c>
      <c r="W190" s="12">
        <f t="shared" si="1"/>
        <v>0</v>
      </c>
      <c r="X190" s="19"/>
      <c r="Y190" s="20"/>
      <c r="Z190" s="21"/>
      <c r="AA190" s="20"/>
      <c r="AB190" s="20"/>
      <c r="AC190" s="20"/>
      <c r="AD190" s="20"/>
      <c r="AE190" s="20"/>
      <c r="AF190" s="20"/>
    </row>
    <row r="191" s="2" customFormat="1" ht="57" customHeight="1" spans="1:32">
      <c r="A191" s="12" t="s">
        <v>842</v>
      </c>
      <c r="B191" s="11" t="s">
        <v>843</v>
      </c>
      <c r="C191" s="11" t="s">
        <v>844</v>
      </c>
      <c r="D191" s="12" t="s">
        <v>34</v>
      </c>
      <c r="E191" s="12" t="s">
        <v>845</v>
      </c>
      <c r="F191" s="11" t="s">
        <v>36</v>
      </c>
      <c r="G191" s="11" t="s">
        <v>846</v>
      </c>
      <c r="H191" s="11" t="s">
        <v>38</v>
      </c>
      <c r="I191" s="12" t="s">
        <v>847</v>
      </c>
      <c r="J191" s="12" t="s">
        <v>847</v>
      </c>
      <c r="K191" s="12" t="s">
        <v>41</v>
      </c>
      <c r="L191" s="12" t="s">
        <v>31</v>
      </c>
      <c r="M191" s="12" t="s">
        <v>31</v>
      </c>
      <c r="N191" s="12" t="s">
        <v>31</v>
      </c>
      <c r="O191" s="11" t="s">
        <v>71</v>
      </c>
      <c r="P191" s="12" t="s">
        <v>848</v>
      </c>
      <c r="Q191" s="18" t="s">
        <v>46</v>
      </c>
      <c r="R191" s="11" t="s">
        <v>47</v>
      </c>
      <c r="S191" s="11" t="s">
        <v>48</v>
      </c>
      <c r="T191" s="12" t="str">
        <f>IF(VALUE(LEFT(P191,4)&amp;RIGHT(LEFT(P191,7),2)&amp;LEFT(RIGHT(P191,3),2))&gt;19870101,IF(VALUE(I191)&gt;120*COUNTIF(B:B,B191),120*COUNTIF(B:B,B191),I191),I191)</f>
        <v>15.74</v>
      </c>
      <c r="U191" s="12" t="str">
        <f>IF(VALUE(LEFT(P191,4)&amp;RIGHT(LEFT(P191,7),2)&amp;LEFT(RIGHT(P191,3),2))&gt;20150103,IF(VALUE(J191)&gt;300*COUNTIF(B:B,B191),300*COUNTIF(B:B,B191),J191),J191)</f>
        <v>15.74</v>
      </c>
      <c r="V191" s="12">
        <f t="shared" si="1"/>
        <v>0</v>
      </c>
      <c r="W191" s="12">
        <f t="shared" si="1"/>
        <v>0</v>
      </c>
      <c r="X191" s="19"/>
      <c r="Y191" s="20"/>
      <c r="Z191" s="21"/>
      <c r="AA191" s="20"/>
      <c r="AB191" s="20"/>
      <c r="AC191" s="20"/>
      <c r="AD191" s="20"/>
      <c r="AE191" s="20"/>
      <c r="AF191" s="20"/>
    </row>
    <row r="192" s="2" customFormat="1" ht="57" customHeight="1" spans="1:32">
      <c r="A192" s="12" t="s">
        <v>849</v>
      </c>
      <c r="B192" s="11" t="s">
        <v>850</v>
      </c>
      <c r="C192" s="11" t="s">
        <v>851</v>
      </c>
      <c r="D192" s="12" t="s">
        <v>34</v>
      </c>
      <c r="E192" s="12" t="s">
        <v>788</v>
      </c>
      <c r="F192" s="11" t="s">
        <v>36</v>
      </c>
      <c r="G192" s="11" t="s">
        <v>846</v>
      </c>
      <c r="H192" s="11" t="s">
        <v>38</v>
      </c>
      <c r="I192" s="12" t="s">
        <v>852</v>
      </c>
      <c r="J192" s="12" t="s">
        <v>852</v>
      </c>
      <c r="K192" s="12" t="s">
        <v>41</v>
      </c>
      <c r="L192" s="12" t="s">
        <v>31</v>
      </c>
      <c r="M192" s="12" t="s">
        <v>31</v>
      </c>
      <c r="N192" s="12" t="s">
        <v>31</v>
      </c>
      <c r="O192" s="11" t="s">
        <v>71</v>
      </c>
      <c r="P192" s="12" t="s">
        <v>848</v>
      </c>
      <c r="Q192" s="18" t="s">
        <v>46</v>
      </c>
      <c r="R192" s="11" t="s">
        <v>47</v>
      </c>
      <c r="S192" s="11" t="s">
        <v>48</v>
      </c>
      <c r="T192" s="12" t="str">
        <f>IF(VALUE(LEFT(P192,4)&amp;RIGHT(LEFT(P192,7),2)&amp;LEFT(RIGHT(P192,3),2))&gt;19870101,IF(VALUE(I192)&gt;120*COUNTIF(B:B,B192),120*COUNTIF(B:B,B192),I192),I192)</f>
        <v>59.05</v>
      </c>
      <c r="U192" s="12" t="str">
        <f>IF(VALUE(LEFT(P192,4)&amp;RIGHT(LEFT(P192,7),2)&amp;LEFT(RIGHT(P192,3),2))&gt;20150103,IF(VALUE(J192)&gt;300*COUNTIF(B:B,B192),300*COUNTIF(B:B,B192),J192),J192)</f>
        <v>59.05</v>
      </c>
      <c r="V192" s="12">
        <f t="shared" si="1"/>
        <v>0</v>
      </c>
      <c r="W192" s="12">
        <f t="shared" si="1"/>
        <v>0</v>
      </c>
      <c r="X192" s="19"/>
      <c r="Y192" s="20"/>
      <c r="Z192" s="21"/>
      <c r="AA192" s="20"/>
      <c r="AB192" s="20"/>
      <c r="AC192" s="20"/>
      <c r="AD192" s="20"/>
      <c r="AE192" s="20"/>
      <c r="AF192" s="20"/>
    </row>
    <row r="193" s="2" customFormat="1" ht="57" customHeight="1" spans="1:32">
      <c r="A193" s="12" t="s">
        <v>853</v>
      </c>
      <c r="B193" s="11" t="s">
        <v>854</v>
      </c>
      <c r="C193" s="11" t="s">
        <v>855</v>
      </c>
      <c r="D193" s="12" t="s">
        <v>34</v>
      </c>
      <c r="E193" s="12" t="s">
        <v>830</v>
      </c>
      <c r="F193" s="11" t="s">
        <v>36</v>
      </c>
      <c r="G193" s="11" t="s">
        <v>846</v>
      </c>
      <c r="H193" s="11" t="s">
        <v>38</v>
      </c>
      <c r="I193" s="12" t="s">
        <v>856</v>
      </c>
      <c r="J193" s="12" t="s">
        <v>857</v>
      </c>
      <c r="K193" s="12" t="s">
        <v>41</v>
      </c>
      <c r="L193" s="12" t="s">
        <v>31</v>
      </c>
      <c r="M193" s="12" t="s">
        <v>49</v>
      </c>
      <c r="N193" s="12" t="s">
        <v>99</v>
      </c>
      <c r="O193" s="11" t="s">
        <v>54</v>
      </c>
      <c r="P193" s="12" t="s">
        <v>157</v>
      </c>
      <c r="Q193" s="18" t="s">
        <v>46</v>
      </c>
      <c r="R193" s="11" t="s">
        <v>47</v>
      </c>
      <c r="S193" s="11" t="s">
        <v>48</v>
      </c>
      <c r="T193" s="12" t="str">
        <f>IF(VALUE(LEFT(P193,4)&amp;RIGHT(LEFT(P193,7),2)&amp;LEFT(RIGHT(P193,3),2))&gt;19870101,IF(VALUE(I193)&gt;120*COUNTIF(B:B,B193),120*COUNTIF(B:B,B193),I193),I193)</f>
        <v>87.15</v>
      </c>
      <c r="U193" s="12" t="str">
        <f>IF(VALUE(LEFT(P193,4)&amp;RIGHT(LEFT(P193,7),2)&amp;LEFT(RIGHT(P193,3),2))&gt;20150103,IF(VALUE(J193)&gt;300*COUNTIF(B:B,B193),300*COUNTIF(B:B,B193),J193),J193)</f>
        <v>187.90</v>
      </c>
      <c r="V193" s="12">
        <f t="shared" si="1"/>
        <v>0</v>
      </c>
      <c r="W193" s="12">
        <f t="shared" si="1"/>
        <v>0</v>
      </c>
      <c r="X193" s="19"/>
      <c r="Y193" s="20"/>
      <c r="Z193" s="21"/>
      <c r="AA193" s="20"/>
      <c r="AB193" s="20"/>
      <c r="AC193" s="20"/>
      <c r="AD193" s="20"/>
      <c r="AE193" s="20"/>
      <c r="AF193" s="20"/>
    </row>
    <row r="194" s="2" customFormat="1" ht="57" customHeight="1" spans="1:32">
      <c r="A194" s="12" t="s">
        <v>858</v>
      </c>
      <c r="B194" s="11" t="s">
        <v>859</v>
      </c>
      <c r="C194" s="11" t="s">
        <v>860</v>
      </c>
      <c r="D194" s="12" t="s">
        <v>34</v>
      </c>
      <c r="E194" s="12" t="s">
        <v>861</v>
      </c>
      <c r="F194" s="11" t="s">
        <v>36</v>
      </c>
      <c r="G194" s="11" t="s">
        <v>846</v>
      </c>
      <c r="H194" s="11" t="s">
        <v>38</v>
      </c>
      <c r="I194" s="12" t="s">
        <v>862</v>
      </c>
      <c r="J194" s="12" t="s">
        <v>863</v>
      </c>
      <c r="K194" s="12" t="s">
        <v>41</v>
      </c>
      <c r="L194" s="12" t="s">
        <v>31</v>
      </c>
      <c r="M194" s="12" t="s">
        <v>49</v>
      </c>
      <c r="N194" s="12" t="s">
        <v>99</v>
      </c>
      <c r="O194" s="11" t="s">
        <v>54</v>
      </c>
      <c r="P194" s="12" t="s">
        <v>864</v>
      </c>
      <c r="Q194" s="18" t="s">
        <v>46</v>
      </c>
      <c r="R194" s="11" t="s">
        <v>47</v>
      </c>
      <c r="S194" s="11" t="s">
        <v>48</v>
      </c>
      <c r="T194" s="12" t="str">
        <f>IF(VALUE(LEFT(P194,4)&amp;RIGHT(LEFT(P194,7),2)&amp;LEFT(RIGHT(P194,3),2))&gt;19870101,IF(VALUE(I194)&gt;120*COUNTIF(B:B,B194),120*COUNTIF(B:B,B194),I194),I194)</f>
        <v>95.31</v>
      </c>
      <c r="U194" s="12" t="str">
        <f>IF(VALUE(LEFT(P194,4)&amp;RIGHT(LEFT(P194,7),2)&amp;LEFT(RIGHT(P194,3),2))&gt;20150103,IF(VALUE(J194)&gt;300*COUNTIF(B:B,B194),300*COUNTIF(B:B,B194),J194),J194)</f>
        <v>134.88</v>
      </c>
      <c r="V194" s="12">
        <f t="shared" si="1"/>
        <v>0</v>
      </c>
      <c r="W194" s="12">
        <f t="shared" si="1"/>
        <v>0</v>
      </c>
      <c r="X194" s="19"/>
      <c r="Y194" s="20"/>
      <c r="Z194" s="21"/>
      <c r="AA194" s="20"/>
      <c r="AB194" s="20"/>
      <c r="AC194" s="20"/>
      <c r="AD194" s="20"/>
      <c r="AE194" s="20"/>
      <c r="AF194" s="20"/>
    </row>
    <row r="195" s="2" customFormat="1" ht="57" customHeight="1" spans="1:32">
      <c r="A195" s="12" t="s">
        <v>865</v>
      </c>
      <c r="B195" s="11" t="s">
        <v>866</v>
      </c>
      <c r="C195" s="11" t="s">
        <v>867</v>
      </c>
      <c r="D195" s="12" t="s">
        <v>34</v>
      </c>
      <c r="E195" s="12" t="s">
        <v>830</v>
      </c>
      <c r="F195" s="11" t="s">
        <v>36</v>
      </c>
      <c r="G195" s="11" t="s">
        <v>846</v>
      </c>
      <c r="H195" s="11" t="s">
        <v>38</v>
      </c>
      <c r="I195" s="12" t="s">
        <v>868</v>
      </c>
      <c r="J195" s="12" t="s">
        <v>868</v>
      </c>
      <c r="K195" s="12" t="s">
        <v>41</v>
      </c>
      <c r="L195" s="12" t="s">
        <v>31</v>
      </c>
      <c r="M195" s="12" t="s">
        <v>31</v>
      </c>
      <c r="N195" s="12" t="s">
        <v>31</v>
      </c>
      <c r="O195" s="11" t="s">
        <v>71</v>
      </c>
      <c r="P195" s="12" t="s">
        <v>848</v>
      </c>
      <c r="Q195" s="18" t="s">
        <v>46</v>
      </c>
      <c r="R195" s="11" t="s">
        <v>47</v>
      </c>
      <c r="S195" s="11" t="s">
        <v>48</v>
      </c>
      <c r="T195" s="12" t="str">
        <f>IF(VALUE(LEFT(P195,4)&amp;RIGHT(LEFT(P195,7),2)&amp;LEFT(RIGHT(P195,3),2))&gt;19870101,IF(VALUE(I195)&gt;120*COUNTIF(B:B,B195),120*COUNTIF(B:B,B195),I195),I195)</f>
        <v>82.23</v>
      </c>
      <c r="U195" s="12" t="str">
        <f>IF(VALUE(LEFT(P195,4)&amp;RIGHT(LEFT(P195,7),2)&amp;LEFT(RIGHT(P195,3),2))&gt;20150103,IF(VALUE(J195)&gt;300*COUNTIF(B:B,B195),300*COUNTIF(B:B,B195),J195),J195)</f>
        <v>82.23</v>
      </c>
      <c r="V195" s="12">
        <f t="shared" si="1"/>
        <v>0</v>
      </c>
      <c r="W195" s="12">
        <f t="shared" si="1"/>
        <v>0</v>
      </c>
      <c r="X195" s="19"/>
      <c r="Y195" s="20"/>
      <c r="Z195" s="21"/>
      <c r="AA195" s="20"/>
      <c r="AB195" s="20"/>
      <c r="AC195" s="20"/>
      <c r="AD195" s="20"/>
      <c r="AE195" s="20"/>
      <c r="AF195" s="20"/>
    </row>
    <row r="196" s="2" customFormat="1" ht="57" customHeight="1" spans="1:32">
      <c r="A196" s="12" t="s">
        <v>869</v>
      </c>
      <c r="B196" s="11" t="s">
        <v>870</v>
      </c>
      <c r="C196" s="11" t="s">
        <v>871</v>
      </c>
      <c r="D196" s="12" t="s">
        <v>34</v>
      </c>
      <c r="E196" s="12" t="s">
        <v>830</v>
      </c>
      <c r="F196" s="11" t="s">
        <v>36</v>
      </c>
      <c r="G196" s="11" t="s">
        <v>846</v>
      </c>
      <c r="H196" s="11" t="s">
        <v>38</v>
      </c>
      <c r="I196" s="12" t="s">
        <v>872</v>
      </c>
      <c r="J196" s="12" t="s">
        <v>873</v>
      </c>
      <c r="K196" s="12" t="s">
        <v>41</v>
      </c>
      <c r="L196" s="12" t="s">
        <v>31</v>
      </c>
      <c r="M196" s="12" t="s">
        <v>49</v>
      </c>
      <c r="N196" s="12" t="s">
        <v>99</v>
      </c>
      <c r="O196" s="11" t="s">
        <v>54</v>
      </c>
      <c r="P196" s="12" t="s">
        <v>874</v>
      </c>
      <c r="Q196" s="18" t="s">
        <v>46</v>
      </c>
      <c r="R196" s="11" t="s">
        <v>47</v>
      </c>
      <c r="S196" s="11" t="s">
        <v>48</v>
      </c>
      <c r="T196" s="12" t="str">
        <f>IF(VALUE(LEFT(P196,4)&amp;RIGHT(LEFT(P196,7),2)&amp;LEFT(RIGHT(P196,3),2))&gt;19870101,IF(VALUE(I196)&gt;120*COUNTIF(B:B,B196),120*COUNTIF(B:B,B196),I196),I196)</f>
        <v>107.72</v>
      </c>
      <c r="U196" s="12" t="str">
        <f>IF(VALUE(LEFT(P196,4)&amp;RIGHT(LEFT(P196,7),2)&amp;LEFT(RIGHT(P196,3),2))&gt;20150103,IF(VALUE(J196)&gt;300*COUNTIF(B:B,B196),300*COUNTIF(B:B,B196),J196),J196)</f>
        <v>228.70</v>
      </c>
      <c r="V196" s="12">
        <f t="shared" si="1"/>
        <v>0</v>
      </c>
      <c r="W196" s="12">
        <f t="shared" si="1"/>
        <v>0</v>
      </c>
      <c r="X196" s="19"/>
      <c r="Y196" s="20"/>
      <c r="Z196" s="21"/>
      <c r="AA196" s="20"/>
      <c r="AB196" s="20"/>
      <c r="AC196" s="20"/>
      <c r="AD196" s="20"/>
      <c r="AE196" s="20"/>
      <c r="AF196" s="20"/>
    </row>
    <row r="197" s="2" customFormat="1" ht="57" customHeight="1" spans="1:32">
      <c r="A197" s="12" t="s">
        <v>875</v>
      </c>
      <c r="B197" s="11" t="s">
        <v>876</v>
      </c>
      <c r="C197" s="11" t="s">
        <v>877</v>
      </c>
      <c r="D197" s="12" t="s">
        <v>34</v>
      </c>
      <c r="E197" s="12" t="s">
        <v>799</v>
      </c>
      <c r="F197" s="11" t="s">
        <v>36</v>
      </c>
      <c r="G197" s="11" t="s">
        <v>846</v>
      </c>
      <c r="H197" s="11" t="s">
        <v>38</v>
      </c>
      <c r="I197" s="12" t="s">
        <v>878</v>
      </c>
      <c r="J197" s="12" t="s">
        <v>879</v>
      </c>
      <c r="K197" s="12" t="s">
        <v>41</v>
      </c>
      <c r="L197" s="12" t="s">
        <v>31</v>
      </c>
      <c r="M197" s="12" t="s">
        <v>42</v>
      </c>
      <c r="N197" s="12" t="s">
        <v>43</v>
      </c>
      <c r="O197" s="11" t="s">
        <v>54</v>
      </c>
      <c r="P197" s="12" t="s">
        <v>880</v>
      </c>
      <c r="Q197" s="18" t="s">
        <v>46</v>
      </c>
      <c r="R197" s="11" t="s">
        <v>47</v>
      </c>
      <c r="S197" s="11" t="s">
        <v>48</v>
      </c>
      <c r="T197" s="12" t="str">
        <f>IF(VALUE(LEFT(P197,4)&amp;RIGHT(LEFT(P197,7),2)&amp;LEFT(RIGHT(P197,3),2))&gt;19870101,IF(VALUE(I197)&gt;120*COUNTIF(B:B,B197),120*COUNTIF(B:B,B197),I197),I197)</f>
        <v>107.88</v>
      </c>
      <c r="U197" s="12" t="str">
        <f>IF(VALUE(LEFT(P197,4)&amp;RIGHT(LEFT(P197,7),2)&amp;LEFT(RIGHT(P197,3),2))&gt;20150103,IF(VALUE(J197)&gt;300*COUNTIF(B:B,B197),300*COUNTIF(B:B,B197),J197),J197)</f>
        <v>243.82</v>
      </c>
      <c r="V197" s="12">
        <f t="shared" si="1"/>
        <v>0</v>
      </c>
      <c r="W197" s="12">
        <f t="shared" si="1"/>
        <v>0</v>
      </c>
      <c r="X197" s="19"/>
      <c r="Y197" s="20"/>
      <c r="Z197" s="21"/>
      <c r="AA197" s="20"/>
      <c r="AB197" s="20"/>
      <c r="AC197" s="20"/>
      <c r="AD197" s="20"/>
      <c r="AE197" s="20"/>
      <c r="AF197" s="20"/>
    </row>
    <row r="198" s="2" customFormat="1" ht="57" customHeight="1" spans="1:32">
      <c r="A198" s="12" t="s">
        <v>881</v>
      </c>
      <c r="B198" s="11" t="s">
        <v>882</v>
      </c>
      <c r="C198" s="11" t="s">
        <v>883</v>
      </c>
      <c r="D198" s="12" t="s">
        <v>34</v>
      </c>
      <c r="E198" s="12" t="s">
        <v>808</v>
      </c>
      <c r="F198" s="11" t="s">
        <v>36</v>
      </c>
      <c r="G198" s="11" t="s">
        <v>884</v>
      </c>
      <c r="H198" s="11" t="s">
        <v>38</v>
      </c>
      <c r="I198" s="12" t="s">
        <v>885</v>
      </c>
      <c r="J198" s="12" t="s">
        <v>886</v>
      </c>
      <c r="K198" s="12" t="s">
        <v>41</v>
      </c>
      <c r="L198" s="12" t="s">
        <v>31</v>
      </c>
      <c r="M198" s="12" t="s">
        <v>49</v>
      </c>
      <c r="N198" s="12" t="s">
        <v>99</v>
      </c>
      <c r="O198" s="11" t="s">
        <v>54</v>
      </c>
      <c r="P198" s="12" t="s">
        <v>45</v>
      </c>
      <c r="Q198" s="18" t="s">
        <v>46</v>
      </c>
      <c r="R198" s="11" t="s">
        <v>47</v>
      </c>
      <c r="S198" s="11" t="s">
        <v>48</v>
      </c>
      <c r="T198" s="12" t="str">
        <f>IF(VALUE(LEFT(P198,4)&amp;RIGHT(LEFT(P198,7),2)&amp;LEFT(RIGHT(P198,3),2))&gt;19870101,IF(VALUE(I198)&gt;120*COUNTIF(B:B,B198),120*COUNTIF(B:B,B198),I198),I198)</f>
        <v>84.00</v>
      </c>
      <c r="U198" s="12" t="str">
        <f>IF(VALUE(LEFT(P198,4)&amp;RIGHT(LEFT(P198,7),2)&amp;LEFT(RIGHT(P198,3),2))&gt;20150103,IF(VALUE(J198)&gt;300*COUNTIF(B:B,B198),300*COUNTIF(B:B,B198),J198),J198)</f>
        <v>180.59</v>
      </c>
      <c r="V198" s="12">
        <f t="shared" si="1"/>
        <v>0</v>
      </c>
      <c r="W198" s="12">
        <f t="shared" si="1"/>
        <v>0</v>
      </c>
      <c r="X198" s="19"/>
      <c r="Y198" s="20"/>
      <c r="Z198" s="21"/>
      <c r="AA198" s="20"/>
      <c r="AB198" s="20"/>
      <c r="AC198" s="20"/>
      <c r="AD198" s="20"/>
      <c r="AE198" s="20"/>
      <c r="AF198" s="20"/>
    </row>
    <row r="199" s="2" customFormat="1" ht="57" customHeight="1" spans="1:32">
      <c r="A199" s="12" t="s">
        <v>887</v>
      </c>
      <c r="B199" s="11" t="s">
        <v>888</v>
      </c>
      <c r="C199" s="11" t="s">
        <v>889</v>
      </c>
      <c r="D199" s="12" t="s">
        <v>34</v>
      </c>
      <c r="E199" s="12" t="s">
        <v>782</v>
      </c>
      <c r="F199" s="11" t="s">
        <v>36</v>
      </c>
      <c r="G199" s="11" t="s">
        <v>884</v>
      </c>
      <c r="H199" s="11" t="s">
        <v>38</v>
      </c>
      <c r="I199" s="12" t="s">
        <v>890</v>
      </c>
      <c r="J199" s="12" t="s">
        <v>890</v>
      </c>
      <c r="K199" s="12" t="s">
        <v>41</v>
      </c>
      <c r="L199" s="12" t="s">
        <v>31</v>
      </c>
      <c r="M199" s="12" t="s">
        <v>31</v>
      </c>
      <c r="N199" s="12" t="s">
        <v>31</v>
      </c>
      <c r="O199" s="11" t="s">
        <v>71</v>
      </c>
      <c r="P199" s="12" t="s">
        <v>373</v>
      </c>
      <c r="Q199" s="18" t="s">
        <v>46</v>
      </c>
      <c r="R199" s="11" t="s">
        <v>47</v>
      </c>
      <c r="S199" s="11" t="s">
        <v>48</v>
      </c>
      <c r="T199" s="12" t="str">
        <f>IF(VALUE(LEFT(P199,4)&amp;RIGHT(LEFT(P199,7),2)&amp;LEFT(RIGHT(P199,3),2))&gt;19870101,IF(VALUE(I199)&gt;120*COUNTIF(B:B,B199),120*COUNTIF(B:B,B199),I199),I199)</f>
        <v>48.07</v>
      </c>
      <c r="U199" s="12" t="str">
        <f>IF(VALUE(LEFT(P199,4)&amp;RIGHT(LEFT(P199,7),2)&amp;LEFT(RIGHT(P199,3),2))&gt;20150103,IF(VALUE(J199)&gt;300*COUNTIF(B:B,B199),300*COUNTIF(B:B,B199),J199),J199)</f>
        <v>48.07</v>
      </c>
      <c r="V199" s="12">
        <f t="shared" si="1"/>
        <v>0</v>
      </c>
      <c r="W199" s="12">
        <f t="shared" si="1"/>
        <v>0</v>
      </c>
      <c r="X199" s="19"/>
      <c r="Y199" s="20"/>
      <c r="Z199" s="21"/>
      <c r="AA199" s="20"/>
      <c r="AB199" s="20"/>
      <c r="AC199" s="20"/>
      <c r="AD199" s="20"/>
      <c r="AE199" s="20"/>
      <c r="AF199" s="20"/>
    </row>
    <row r="200" s="2" customFormat="1" ht="57" customHeight="1" spans="1:32">
      <c r="A200" s="12" t="s">
        <v>891</v>
      </c>
      <c r="B200" s="11" t="s">
        <v>892</v>
      </c>
      <c r="C200" s="11" t="s">
        <v>893</v>
      </c>
      <c r="D200" s="12" t="s">
        <v>34</v>
      </c>
      <c r="E200" s="12" t="s">
        <v>782</v>
      </c>
      <c r="F200" s="11" t="s">
        <v>36</v>
      </c>
      <c r="G200" s="11" t="s">
        <v>894</v>
      </c>
      <c r="H200" s="11" t="s">
        <v>38</v>
      </c>
      <c r="I200" s="12" t="s">
        <v>895</v>
      </c>
      <c r="J200" s="12" t="s">
        <v>896</v>
      </c>
      <c r="K200" s="12" t="s">
        <v>41</v>
      </c>
      <c r="L200" s="12" t="s">
        <v>31</v>
      </c>
      <c r="M200" s="12" t="s">
        <v>49</v>
      </c>
      <c r="N200" s="12" t="s">
        <v>99</v>
      </c>
      <c r="O200" s="11" t="s">
        <v>54</v>
      </c>
      <c r="P200" s="12" t="s">
        <v>45</v>
      </c>
      <c r="Q200" s="18" t="s">
        <v>46</v>
      </c>
      <c r="R200" s="11" t="s">
        <v>47</v>
      </c>
      <c r="S200" s="11" t="s">
        <v>48</v>
      </c>
      <c r="T200" s="12" t="str">
        <f>IF(VALUE(LEFT(P200,4)&amp;RIGHT(LEFT(P200,7),2)&amp;LEFT(RIGHT(P200,3),2))&gt;19870101,IF(VALUE(I200)&gt;120*COUNTIF(B:B,B200),120*COUNTIF(B:B,B200),I200),I200)</f>
        <v>85.11</v>
      </c>
      <c r="U200" s="12" t="str">
        <f>IF(VALUE(LEFT(P200,4)&amp;RIGHT(LEFT(P200,7),2)&amp;LEFT(RIGHT(P200,3),2))&gt;20150103,IF(VALUE(J200)&gt;300*COUNTIF(B:B,B200),300*COUNTIF(B:B,B200),J200),J200)</f>
        <v>164.51</v>
      </c>
      <c r="V200" s="12">
        <f t="shared" si="1"/>
        <v>0</v>
      </c>
      <c r="W200" s="12">
        <f t="shared" si="1"/>
        <v>0</v>
      </c>
      <c r="X200" s="19"/>
      <c r="Y200" s="20"/>
      <c r="Z200" s="21"/>
      <c r="AA200" s="20"/>
      <c r="AB200" s="20"/>
      <c r="AC200" s="20"/>
      <c r="AD200" s="20"/>
      <c r="AE200" s="20"/>
      <c r="AF200" s="20"/>
    </row>
    <row r="201" s="2" customFormat="1" ht="27.95" customHeight="1" spans="1:32">
      <c r="A201" s="11" t="s">
        <v>897</v>
      </c>
      <c r="B201" s="11" t="s">
        <v>898</v>
      </c>
      <c r="C201" s="11" t="s">
        <v>899</v>
      </c>
      <c r="D201" s="12" t="s">
        <v>34</v>
      </c>
      <c r="E201" s="12" t="s">
        <v>812</v>
      </c>
      <c r="F201" s="11" t="s">
        <v>77</v>
      </c>
      <c r="G201" s="11" t="s">
        <v>894</v>
      </c>
      <c r="H201" s="11" t="s">
        <v>38</v>
      </c>
      <c r="I201" s="11" t="s">
        <v>900</v>
      </c>
      <c r="J201" s="11" t="s">
        <v>901</v>
      </c>
      <c r="K201" s="11" t="s">
        <v>41</v>
      </c>
      <c r="L201" s="11" t="s">
        <v>31</v>
      </c>
      <c r="M201" s="11" t="s">
        <v>42</v>
      </c>
      <c r="N201" s="11" t="s">
        <v>43</v>
      </c>
      <c r="O201" s="11" t="s">
        <v>54</v>
      </c>
      <c r="P201" s="12" t="s">
        <v>533</v>
      </c>
      <c r="Q201" s="18" t="s">
        <v>46</v>
      </c>
      <c r="R201" s="11" t="s">
        <v>47</v>
      </c>
      <c r="S201" s="11" t="s">
        <v>48</v>
      </c>
      <c r="T201" s="11" t="s">
        <v>900</v>
      </c>
      <c r="U201" s="11" t="str">
        <f>IF(VALUE(LEFT(P201,4)&amp;RIGHT(LEFT(P201,7),2)&amp;LEFT(RIGHT(P201,3),2))&gt;20150103,IF(VALUE(J201)&gt;300*COUNTIF(B:B,B201),300*COUNTIF(B:B,B201),J201),J201)</f>
        <v>327.45</v>
      </c>
      <c r="V201" s="11">
        <f t="shared" si="1"/>
        <v>0</v>
      </c>
      <c r="W201" s="11">
        <f t="shared" si="1"/>
        <v>0</v>
      </c>
      <c r="X201" s="19"/>
      <c r="Y201" s="20"/>
      <c r="Z201" s="21"/>
      <c r="AA201" s="20"/>
      <c r="AB201" s="20"/>
      <c r="AC201" s="20"/>
      <c r="AD201" s="20"/>
      <c r="AE201" s="20"/>
      <c r="AF201" s="20"/>
    </row>
    <row r="202" s="2" customFormat="1" ht="27.95" customHeight="1" spans="1:32">
      <c r="A202" s="11"/>
      <c r="B202" s="11"/>
      <c r="C202" s="11" t="s">
        <v>902</v>
      </c>
      <c r="D202" s="12" t="s">
        <v>34</v>
      </c>
      <c r="E202" s="12" t="s">
        <v>812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2"/>
      <c r="Q202" s="18"/>
      <c r="R202" s="11"/>
      <c r="S202" s="11"/>
      <c r="T202" s="11"/>
      <c r="U202" s="11"/>
      <c r="V202" s="11"/>
      <c r="W202" s="11"/>
      <c r="X202" s="19"/>
      <c r="Y202" s="20"/>
      <c r="Z202" s="21"/>
      <c r="AA202" s="20"/>
      <c r="AB202" s="20"/>
      <c r="AC202" s="20"/>
      <c r="AD202" s="20"/>
      <c r="AE202" s="20"/>
      <c r="AF202" s="20"/>
    </row>
    <row r="203" s="2" customFormat="1" ht="57" customHeight="1" spans="1:32">
      <c r="A203" s="12" t="s">
        <v>903</v>
      </c>
      <c r="B203" s="11" t="s">
        <v>904</v>
      </c>
      <c r="C203" s="11" t="s">
        <v>905</v>
      </c>
      <c r="D203" s="12" t="s">
        <v>34</v>
      </c>
      <c r="E203" s="12" t="s">
        <v>906</v>
      </c>
      <c r="F203" s="11" t="s">
        <v>36</v>
      </c>
      <c r="G203" s="11" t="s">
        <v>894</v>
      </c>
      <c r="H203" s="11" t="s">
        <v>38</v>
      </c>
      <c r="I203" s="12" t="s">
        <v>907</v>
      </c>
      <c r="J203" s="12" t="s">
        <v>908</v>
      </c>
      <c r="K203" s="12" t="s">
        <v>41</v>
      </c>
      <c r="L203" s="12" t="s">
        <v>31</v>
      </c>
      <c r="M203" s="12" t="s">
        <v>49</v>
      </c>
      <c r="N203" s="12" t="s">
        <v>99</v>
      </c>
      <c r="O203" s="11" t="s">
        <v>54</v>
      </c>
      <c r="P203" s="12" t="s">
        <v>533</v>
      </c>
      <c r="Q203" s="18" t="s">
        <v>46</v>
      </c>
      <c r="R203" s="11" t="s">
        <v>47</v>
      </c>
      <c r="S203" s="11" t="s">
        <v>48</v>
      </c>
      <c r="T203" s="12">
        <f>IF(VALUE(LEFT(P203,4)&amp;RIGHT(LEFT(P203,7),2)&amp;LEFT(RIGHT(P203,3),2))&gt;19870101,IF(VALUE(I203)&gt;120*COUNTIF(B:B,B203),120*COUNTIF(B:B,B203),I203),I203)</f>
        <v>120</v>
      </c>
      <c r="U203" s="12" t="str">
        <f>IF(VALUE(LEFT(P203,4)&amp;RIGHT(LEFT(P203,7),2)&amp;LEFT(RIGHT(P203,3),2))&gt;20150103,IF(VALUE(J203)&gt;300*COUNTIF(B:B,B203),300*COUNTIF(B:B,B203),J203),J203)</f>
        <v>299.23</v>
      </c>
      <c r="V203" s="12">
        <f t="shared" si="1"/>
        <v>60.85</v>
      </c>
      <c r="W203" s="12">
        <f t="shared" si="1"/>
        <v>0</v>
      </c>
      <c r="X203" s="19"/>
      <c r="Y203" s="20"/>
      <c r="Z203" s="21"/>
      <c r="AA203" s="20"/>
      <c r="AB203" s="20"/>
      <c r="AC203" s="20"/>
      <c r="AD203" s="20"/>
      <c r="AE203" s="20"/>
      <c r="AF203" s="20"/>
    </row>
    <row r="204" s="2" customFormat="1" ht="57" customHeight="1" spans="1:32">
      <c r="A204" s="12" t="s">
        <v>909</v>
      </c>
      <c r="B204" s="11" t="s">
        <v>910</v>
      </c>
      <c r="C204" s="11" t="s">
        <v>911</v>
      </c>
      <c r="D204" s="12" t="s">
        <v>34</v>
      </c>
      <c r="E204" s="12" t="s">
        <v>808</v>
      </c>
      <c r="F204" s="11" t="s">
        <v>36</v>
      </c>
      <c r="G204" s="11" t="s">
        <v>894</v>
      </c>
      <c r="H204" s="11" t="s">
        <v>38</v>
      </c>
      <c r="I204" s="12" t="s">
        <v>912</v>
      </c>
      <c r="J204" s="12" t="s">
        <v>913</v>
      </c>
      <c r="K204" s="12" t="s">
        <v>41</v>
      </c>
      <c r="L204" s="12" t="s">
        <v>31</v>
      </c>
      <c r="M204" s="12" t="s">
        <v>42</v>
      </c>
      <c r="N204" s="12" t="s">
        <v>43</v>
      </c>
      <c r="O204" s="11" t="s">
        <v>54</v>
      </c>
      <c r="P204" s="12" t="s">
        <v>100</v>
      </c>
      <c r="Q204" s="18" t="s">
        <v>46</v>
      </c>
      <c r="R204" s="11" t="s">
        <v>47</v>
      </c>
      <c r="S204" s="11" t="s">
        <v>48</v>
      </c>
      <c r="T204" s="12" t="str">
        <f>IF(VALUE(LEFT(P204,4)&amp;RIGHT(LEFT(P204,7),2)&amp;LEFT(RIGHT(P204,3),2))&gt;19870101,IF(VALUE(I204)&gt;120*COUNTIF(B:B,B204),120*COUNTIF(B:B,B204),I204),I204)</f>
        <v>85.72</v>
      </c>
      <c r="U204" s="12" t="str">
        <f>IF(VALUE(LEFT(P204,4)&amp;RIGHT(LEFT(P204,7),2)&amp;LEFT(RIGHT(P204,3),2))&gt;20150103,IF(VALUE(J204)&gt;300*COUNTIF(B:B,B204),300*COUNTIF(B:B,B204),J204),J204)</f>
        <v>214.02</v>
      </c>
      <c r="V204" s="12">
        <f t="shared" si="1"/>
        <v>0</v>
      </c>
      <c r="W204" s="12">
        <f t="shared" si="1"/>
        <v>0</v>
      </c>
      <c r="X204" s="19"/>
      <c r="Y204" s="20"/>
      <c r="Z204" s="21"/>
      <c r="AA204" s="20"/>
      <c r="AB204" s="20"/>
      <c r="AC204" s="20"/>
      <c r="AD204" s="20"/>
      <c r="AE204" s="20"/>
      <c r="AF204" s="20"/>
    </row>
    <row r="205" s="2" customFormat="1" ht="57" customHeight="1" spans="1:32">
      <c r="A205" s="12" t="s">
        <v>914</v>
      </c>
      <c r="B205" s="11" t="s">
        <v>915</v>
      </c>
      <c r="C205" s="11" t="s">
        <v>916</v>
      </c>
      <c r="D205" s="12" t="s">
        <v>58</v>
      </c>
      <c r="E205" s="12" t="s">
        <v>917</v>
      </c>
      <c r="F205" s="11" t="s">
        <v>36</v>
      </c>
      <c r="G205" s="11" t="s">
        <v>894</v>
      </c>
      <c r="H205" s="11" t="s">
        <v>38</v>
      </c>
      <c r="I205" s="12" t="s">
        <v>918</v>
      </c>
      <c r="J205" s="12" t="s">
        <v>918</v>
      </c>
      <c r="K205" s="12" t="s">
        <v>41</v>
      </c>
      <c r="L205" s="12" t="s">
        <v>31</v>
      </c>
      <c r="M205" s="12" t="s">
        <v>31</v>
      </c>
      <c r="N205" s="12" t="s">
        <v>31</v>
      </c>
      <c r="O205" s="11" t="s">
        <v>71</v>
      </c>
      <c r="P205" s="12" t="s">
        <v>745</v>
      </c>
      <c r="Q205" s="18" t="s">
        <v>46</v>
      </c>
      <c r="R205" s="11" t="s">
        <v>47</v>
      </c>
      <c r="S205" s="11" t="s">
        <v>48</v>
      </c>
      <c r="T205" s="12" t="str">
        <f>IF(VALUE(LEFT(P205,4)&amp;RIGHT(LEFT(P205,7),2)&amp;LEFT(RIGHT(P205,3),2))&gt;19870101,IF(VALUE(I205)&gt;120*COUNTIF(B:B,B205),120*COUNTIF(B:B,B205),I205),I205)</f>
        <v>26.60</v>
      </c>
      <c r="U205" s="12" t="str">
        <f>IF(VALUE(LEFT(P205,4)&amp;RIGHT(LEFT(P205,7),2)&amp;LEFT(RIGHT(P205,3),2))&gt;20150103,IF(VALUE(J205)&gt;300*COUNTIF(B:B,B205),300*COUNTIF(B:B,B205),J205),J205)</f>
        <v>26.60</v>
      </c>
      <c r="V205" s="12">
        <f t="shared" si="1"/>
        <v>0</v>
      </c>
      <c r="W205" s="12">
        <f t="shared" si="1"/>
        <v>0</v>
      </c>
      <c r="X205" s="19"/>
      <c r="Y205" s="20"/>
      <c r="Z205" s="21"/>
      <c r="AA205" s="20"/>
      <c r="AB205" s="20"/>
      <c r="AC205" s="20"/>
      <c r="AD205" s="20"/>
      <c r="AE205" s="20"/>
      <c r="AF205" s="20"/>
    </row>
    <row r="206" s="2" customFormat="1" ht="57" customHeight="1" spans="1:32">
      <c r="A206" s="12" t="s">
        <v>919</v>
      </c>
      <c r="B206" s="11" t="s">
        <v>920</v>
      </c>
      <c r="C206" s="11" t="s">
        <v>921</v>
      </c>
      <c r="D206" s="12" t="s">
        <v>34</v>
      </c>
      <c r="E206" s="12" t="s">
        <v>922</v>
      </c>
      <c r="F206" s="11" t="s">
        <v>36</v>
      </c>
      <c r="G206" s="11" t="s">
        <v>923</v>
      </c>
      <c r="H206" s="11" t="s">
        <v>38</v>
      </c>
      <c r="I206" s="12" t="s">
        <v>924</v>
      </c>
      <c r="J206" s="12" t="s">
        <v>925</v>
      </c>
      <c r="K206" s="12" t="s">
        <v>41</v>
      </c>
      <c r="L206" s="12" t="s">
        <v>31</v>
      </c>
      <c r="M206" s="12" t="s">
        <v>49</v>
      </c>
      <c r="N206" s="12" t="s">
        <v>99</v>
      </c>
      <c r="O206" s="11" t="s">
        <v>54</v>
      </c>
      <c r="P206" s="12" t="s">
        <v>926</v>
      </c>
      <c r="Q206" s="18" t="s">
        <v>46</v>
      </c>
      <c r="R206" s="11" t="s">
        <v>47</v>
      </c>
      <c r="S206" s="11" t="s">
        <v>48</v>
      </c>
      <c r="T206" s="12" t="str">
        <f>IF(VALUE(LEFT(P206,4)&amp;RIGHT(LEFT(P206,7),2)&amp;LEFT(RIGHT(P206,3),2))&gt;19870101,IF(VALUE(I206)&gt;120*COUNTIF(B:B,B206),120*COUNTIF(B:B,B206),I206),I206)</f>
        <v>91.29</v>
      </c>
      <c r="U206" s="12" t="str">
        <f>IF(VALUE(LEFT(P206,4)&amp;RIGHT(LEFT(P206,7),2)&amp;LEFT(RIGHT(P206,3),2))&gt;20150103,IF(VALUE(J206)&gt;300*COUNTIF(B:B,B206),300*COUNTIF(B:B,B206),J206),J206)</f>
        <v>205.03</v>
      </c>
      <c r="V206" s="12">
        <f t="shared" si="1"/>
        <v>0</v>
      </c>
      <c r="W206" s="12">
        <f t="shared" si="1"/>
        <v>0</v>
      </c>
      <c r="X206" s="19"/>
      <c r="Y206" s="20"/>
      <c r="Z206" s="21"/>
      <c r="AA206" s="20"/>
      <c r="AB206" s="20"/>
      <c r="AC206" s="20"/>
      <c r="AD206" s="20"/>
      <c r="AE206" s="20"/>
      <c r="AF206" s="20"/>
    </row>
    <row r="207" s="2" customFormat="1" ht="57" customHeight="1" spans="1:32">
      <c r="A207" s="12" t="s">
        <v>927</v>
      </c>
      <c r="B207" s="11" t="s">
        <v>928</v>
      </c>
      <c r="C207" s="11" t="s">
        <v>929</v>
      </c>
      <c r="D207" s="12" t="s">
        <v>34</v>
      </c>
      <c r="E207" s="12" t="s">
        <v>930</v>
      </c>
      <c r="F207" s="11" t="s">
        <v>36</v>
      </c>
      <c r="G207" s="11" t="s">
        <v>931</v>
      </c>
      <c r="H207" s="11" t="s">
        <v>38</v>
      </c>
      <c r="I207" s="12" t="s">
        <v>932</v>
      </c>
      <c r="J207" s="12" t="s">
        <v>932</v>
      </c>
      <c r="K207" s="12" t="s">
        <v>41</v>
      </c>
      <c r="L207" s="12" t="s">
        <v>31</v>
      </c>
      <c r="M207" s="12" t="s">
        <v>31</v>
      </c>
      <c r="N207" s="12" t="s">
        <v>31</v>
      </c>
      <c r="O207" s="11" t="s">
        <v>71</v>
      </c>
      <c r="P207" s="12" t="s">
        <v>933</v>
      </c>
      <c r="Q207" s="18" t="s">
        <v>46</v>
      </c>
      <c r="R207" s="11" t="s">
        <v>47</v>
      </c>
      <c r="S207" s="11" t="s">
        <v>48</v>
      </c>
      <c r="T207" s="12" t="str">
        <f>IF(VALUE(LEFT(P207,4)&amp;RIGHT(LEFT(P207,7),2)&amp;LEFT(RIGHT(P207,3),2))&gt;19870101,IF(VALUE(I207)&gt;120*COUNTIF(B:B,B207),120*COUNTIF(B:B,B207),I207),I207)</f>
        <v>77.35</v>
      </c>
      <c r="U207" s="12" t="str">
        <f>IF(VALUE(LEFT(P207,4)&amp;RIGHT(LEFT(P207,7),2)&amp;LEFT(RIGHT(P207,3),2))&gt;20150103,IF(VALUE(J207)&gt;300*COUNTIF(B:B,B207),300*COUNTIF(B:B,B207),J207),J207)</f>
        <v>77.35</v>
      </c>
      <c r="V207" s="12">
        <f t="shared" si="1"/>
        <v>0</v>
      </c>
      <c r="W207" s="12">
        <f t="shared" si="1"/>
        <v>0</v>
      </c>
      <c r="X207" s="19"/>
      <c r="Y207" s="20"/>
      <c r="Z207" s="21"/>
      <c r="AA207" s="20"/>
      <c r="AB207" s="20"/>
      <c r="AC207" s="20"/>
      <c r="AD207" s="20"/>
      <c r="AE207" s="20"/>
      <c r="AF207" s="20"/>
    </row>
    <row r="208" s="2" customFormat="1" ht="57" customHeight="1" spans="1:32">
      <c r="A208" s="12" t="s">
        <v>934</v>
      </c>
      <c r="B208" s="11" t="s">
        <v>935</v>
      </c>
      <c r="C208" s="11" t="s">
        <v>936</v>
      </c>
      <c r="D208" s="12" t="s">
        <v>34</v>
      </c>
      <c r="E208" s="12" t="s">
        <v>937</v>
      </c>
      <c r="F208" s="11" t="s">
        <v>36</v>
      </c>
      <c r="G208" s="11" t="s">
        <v>846</v>
      </c>
      <c r="H208" s="11" t="s">
        <v>38</v>
      </c>
      <c r="I208" s="12" t="s">
        <v>938</v>
      </c>
      <c r="J208" s="12" t="s">
        <v>938</v>
      </c>
      <c r="K208" s="12" t="s">
        <v>41</v>
      </c>
      <c r="L208" s="12" t="s">
        <v>31</v>
      </c>
      <c r="M208" s="12" t="s">
        <v>31</v>
      </c>
      <c r="N208" s="12" t="s">
        <v>31</v>
      </c>
      <c r="O208" s="11" t="s">
        <v>71</v>
      </c>
      <c r="P208" s="12" t="s">
        <v>745</v>
      </c>
      <c r="Q208" s="18" t="s">
        <v>46</v>
      </c>
      <c r="R208" s="11" t="s">
        <v>47</v>
      </c>
      <c r="S208" s="11" t="s">
        <v>48</v>
      </c>
      <c r="T208" s="12" t="str">
        <f>IF(VALUE(LEFT(P208,4)&amp;RIGHT(LEFT(P208,7),2)&amp;LEFT(RIGHT(P208,3),2))&gt;19870101,IF(VALUE(I208)&gt;120*COUNTIF(B:B,B208),120*COUNTIF(B:B,B208),I208),I208)</f>
        <v>21.33</v>
      </c>
      <c r="U208" s="12" t="str">
        <f>IF(VALUE(LEFT(P208,4)&amp;RIGHT(LEFT(P208,7),2)&amp;LEFT(RIGHT(P208,3),2))&gt;20150103,IF(VALUE(J208)&gt;300*COUNTIF(B:B,B208),300*COUNTIF(B:B,B208),J208),J208)</f>
        <v>21.33</v>
      </c>
      <c r="V208" s="12">
        <f t="shared" si="1"/>
        <v>0</v>
      </c>
      <c r="W208" s="12">
        <f t="shared" si="1"/>
        <v>0</v>
      </c>
      <c r="X208" s="19"/>
      <c r="Y208" s="20"/>
      <c r="Z208" s="21"/>
      <c r="AA208" s="20"/>
      <c r="AB208" s="20"/>
      <c r="AC208" s="20"/>
      <c r="AD208" s="20"/>
      <c r="AE208" s="20"/>
      <c r="AF208" s="20"/>
    </row>
    <row r="209" s="2" customFormat="1" ht="57" customHeight="1" spans="1:32">
      <c r="A209" s="12" t="s">
        <v>939</v>
      </c>
      <c r="B209" s="11" t="s">
        <v>940</v>
      </c>
      <c r="C209" s="11" t="s">
        <v>941</v>
      </c>
      <c r="D209" s="12" t="s">
        <v>34</v>
      </c>
      <c r="E209" s="12" t="s">
        <v>812</v>
      </c>
      <c r="F209" s="11" t="s">
        <v>36</v>
      </c>
      <c r="G209" s="11" t="s">
        <v>942</v>
      </c>
      <c r="H209" s="11" t="s">
        <v>38</v>
      </c>
      <c r="I209" s="12" t="s">
        <v>943</v>
      </c>
      <c r="J209" s="12" t="s">
        <v>943</v>
      </c>
      <c r="K209" s="12" t="s">
        <v>41</v>
      </c>
      <c r="L209" s="12" t="s">
        <v>31</v>
      </c>
      <c r="M209" s="12" t="s">
        <v>31</v>
      </c>
      <c r="N209" s="12" t="s">
        <v>31</v>
      </c>
      <c r="O209" s="11" t="s">
        <v>71</v>
      </c>
      <c r="P209" s="12" t="s">
        <v>933</v>
      </c>
      <c r="Q209" s="18" t="s">
        <v>46</v>
      </c>
      <c r="R209" s="11" t="s">
        <v>47</v>
      </c>
      <c r="S209" s="11" t="s">
        <v>48</v>
      </c>
      <c r="T209" s="12" t="str">
        <f>IF(VALUE(LEFT(P209,4)&amp;RIGHT(LEFT(P209,7),2)&amp;LEFT(RIGHT(P209,3),2))&gt;19870101,IF(VALUE(I209)&gt;120*COUNTIF(B:B,B209),120*COUNTIF(B:B,B209),I209),I209)</f>
        <v>98.17</v>
      </c>
      <c r="U209" s="12" t="str">
        <f>IF(VALUE(LEFT(P209,4)&amp;RIGHT(LEFT(P209,7),2)&amp;LEFT(RIGHT(P209,3),2))&gt;20150103,IF(VALUE(J209)&gt;300*COUNTIF(B:B,B209),300*COUNTIF(B:B,B209),J209),J209)</f>
        <v>98.17</v>
      </c>
      <c r="V209" s="12">
        <f t="shared" si="1"/>
        <v>0</v>
      </c>
      <c r="W209" s="12">
        <f t="shared" si="1"/>
        <v>0</v>
      </c>
      <c r="X209" s="19"/>
      <c r="Y209" s="20"/>
      <c r="Z209" s="21"/>
      <c r="AA209" s="20"/>
      <c r="AB209" s="20"/>
      <c r="AC209" s="20"/>
      <c r="AD209" s="20"/>
      <c r="AE209" s="20"/>
      <c r="AF209" s="20"/>
    </row>
    <row r="210" s="2" customFormat="1" ht="27.95" customHeight="1" spans="1:32">
      <c r="A210" s="12"/>
      <c r="B210" s="11"/>
      <c r="C210" s="11"/>
      <c r="D210" s="12"/>
      <c r="E210" s="12"/>
      <c r="F210" s="11"/>
      <c r="G210" s="11"/>
      <c r="H210" s="11"/>
      <c r="I210" s="12"/>
      <c r="J210" s="12"/>
      <c r="K210" s="12"/>
      <c r="L210" s="12"/>
      <c r="M210" s="12"/>
      <c r="N210" s="12"/>
      <c r="O210" s="11"/>
      <c r="P210" s="12"/>
      <c r="Q210" s="18"/>
      <c r="R210" s="11"/>
      <c r="S210" s="11"/>
      <c r="T210" s="12"/>
      <c r="U210" s="12"/>
      <c r="V210" s="12"/>
      <c r="W210" s="12"/>
      <c r="X210" s="19"/>
      <c r="Y210" s="20"/>
      <c r="Z210" s="21"/>
      <c r="AA210" s="20"/>
      <c r="AB210" s="20"/>
      <c r="AC210" s="20"/>
      <c r="AD210" s="20"/>
      <c r="AE210" s="20"/>
      <c r="AF210" s="20"/>
    </row>
    <row r="211" s="2" customFormat="1" ht="27.95" customHeight="1" spans="1:32">
      <c r="A211" s="11" t="s">
        <v>944</v>
      </c>
      <c r="B211" s="11" t="s">
        <v>945</v>
      </c>
      <c r="C211" s="11" t="s">
        <v>946</v>
      </c>
      <c r="D211" s="12" t="s">
        <v>34</v>
      </c>
      <c r="E211" s="12" t="s">
        <v>769</v>
      </c>
      <c r="F211" s="11" t="s">
        <v>77</v>
      </c>
      <c r="G211" s="11" t="s">
        <v>894</v>
      </c>
      <c r="H211" s="11" t="s">
        <v>38</v>
      </c>
      <c r="I211" s="11" t="s">
        <v>947</v>
      </c>
      <c r="J211" s="11" t="s">
        <v>947</v>
      </c>
      <c r="K211" s="11" t="s">
        <v>41</v>
      </c>
      <c r="L211" s="11" t="s">
        <v>31</v>
      </c>
      <c r="M211" s="11" t="s">
        <v>31</v>
      </c>
      <c r="N211" s="11" t="s">
        <v>31</v>
      </c>
      <c r="O211" s="11" t="s">
        <v>54</v>
      </c>
      <c r="P211" s="12" t="s">
        <v>45</v>
      </c>
      <c r="Q211" s="18" t="s">
        <v>46</v>
      </c>
      <c r="R211" s="11" t="s">
        <v>47</v>
      </c>
      <c r="S211" s="11" t="s">
        <v>48</v>
      </c>
      <c r="T211" s="11" t="s">
        <v>947</v>
      </c>
      <c r="U211" s="11" t="str">
        <f>IF(VALUE(LEFT(P211,4)&amp;RIGHT(LEFT(P211,7),2)&amp;LEFT(RIGHT(P211,3),2))&gt;20150103,IF(VALUE(J211)&gt;300*COUNTIF(B:B,B211),300*COUNTIF(B:B,B211),J211),J211)</f>
        <v>129.40</v>
      </c>
      <c r="V211" s="11">
        <f t="shared" si="1"/>
        <v>0</v>
      </c>
      <c r="W211" s="11">
        <f t="shared" si="1"/>
        <v>0</v>
      </c>
      <c r="X211" s="19"/>
      <c r="Y211" s="20"/>
      <c r="Z211" s="21"/>
      <c r="AA211" s="20"/>
      <c r="AB211" s="20"/>
      <c r="AC211" s="20"/>
      <c r="AD211" s="20"/>
      <c r="AE211" s="20"/>
      <c r="AF211" s="20"/>
    </row>
    <row r="212" s="2" customFormat="1" ht="27.95" customHeight="1" spans="1:32">
      <c r="A212" s="11"/>
      <c r="B212" s="11"/>
      <c r="C212" s="11" t="s">
        <v>948</v>
      </c>
      <c r="D212" s="12" t="s">
        <v>34</v>
      </c>
      <c r="E212" s="12" t="s">
        <v>784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2"/>
      <c r="Q212" s="18"/>
      <c r="R212" s="11"/>
      <c r="S212" s="11"/>
      <c r="T212" s="11"/>
      <c r="U212" s="11"/>
      <c r="V212" s="11"/>
      <c r="W212" s="11"/>
      <c r="X212" s="19"/>
      <c r="Y212" s="20"/>
      <c r="Z212" s="21"/>
      <c r="AA212" s="20"/>
      <c r="AB212" s="20"/>
      <c r="AC212" s="20"/>
      <c r="AD212" s="20"/>
      <c r="AE212" s="20"/>
      <c r="AF212" s="20"/>
    </row>
    <row r="213" s="2" customFormat="1" ht="57" customHeight="1" spans="1:32">
      <c r="A213" s="12" t="s">
        <v>949</v>
      </c>
      <c r="B213" s="11" t="s">
        <v>950</v>
      </c>
      <c r="C213" s="11" t="s">
        <v>951</v>
      </c>
      <c r="D213" s="12" t="s">
        <v>34</v>
      </c>
      <c r="E213" s="12" t="s">
        <v>952</v>
      </c>
      <c r="F213" s="11" t="s">
        <v>36</v>
      </c>
      <c r="G213" s="11" t="s">
        <v>953</v>
      </c>
      <c r="H213" s="11" t="s">
        <v>38</v>
      </c>
      <c r="I213" s="12" t="s">
        <v>954</v>
      </c>
      <c r="J213" s="12" t="s">
        <v>955</v>
      </c>
      <c r="K213" s="12" t="s">
        <v>41</v>
      </c>
      <c r="L213" s="12" t="s">
        <v>31</v>
      </c>
      <c r="M213" s="12" t="s">
        <v>49</v>
      </c>
      <c r="N213" s="12" t="s">
        <v>99</v>
      </c>
      <c r="O213" s="11" t="s">
        <v>44</v>
      </c>
      <c r="P213" s="12" t="s">
        <v>562</v>
      </c>
      <c r="Q213" s="18" t="s">
        <v>46</v>
      </c>
      <c r="R213" s="11" t="s">
        <v>47</v>
      </c>
      <c r="S213" s="11" t="s">
        <v>48</v>
      </c>
      <c r="T213" s="12" t="str">
        <f>IF(VALUE(LEFT(P213,4)&amp;RIGHT(LEFT(P213,7),2)&amp;LEFT(RIGHT(P213,3),2))&gt;19870101,IF(VALUE(I213)&gt;120*COUNTIF(B:B,B213),120*COUNTIF(B:B,B213),I213),I213)</f>
        <v>92.21</v>
      </c>
      <c r="U213" s="12" t="str">
        <f>IF(VALUE(LEFT(P213,4)&amp;RIGHT(LEFT(P213,7),2)&amp;LEFT(RIGHT(P213,3),2))&gt;20150103,IF(VALUE(J213)&gt;300*COUNTIF(B:B,B213),300*COUNTIF(B:B,B213),J213),J213)</f>
        <v>215.04</v>
      </c>
      <c r="V213" s="12">
        <f t="shared" si="1"/>
        <v>0</v>
      </c>
      <c r="W213" s="12">
        <f t="shared" si="1"/>
        <v>0</v>
      </c>
      <c r="X213" s="19"/>
      <c r="Y213" s="20"/>
      <c r="Z213" s="21"/>
      <c r="AA213" s="20"/>
      <c r="AB213" s="20"/>
      <c r="AC213" s="20"/>
      <c r="AD213" s="20"/>
      <c r="AE213" s="20"/>
      <c r="AF213" s="20"/>
    </row>
    <row r="214" s="2" customFormat="1" ht="57" customHeight="1" spans="1:32">
      <c r="A214" s="12" t="s">
        <v>956</v>
      </c>
      <c r="B214" s="11" t="s">
        <v>957</v>
      </c>
      <c r="C214" s="11" t="s">
        <v>958</v>
      </c>
      <c r="D214" s="12" t="s">
        <v>34</v>
      </c>
      <c r="E214" s="12" t="s">
        <v>959</v>
      </c>
      <c r="F214" s="11" t="s">
        <v>36</v>
      </c>
      <c r="G214" s="11" t="s">
        <v>953</v>
      </c>
      <c r="H214" s="11" t="s">
        <v>38</v>
      </c>
      <c r="I214" s="12" t="s">
        <v>960</v>
      </c>
      <c r="J214" s="12" t="s">
        <v>961</v>
      </c>
      <c r="K214" s="12" t="s">
        <v>41</v>
      </c>
      <c r="L214" s="12" t="s">
        <v>31</v>
      </c>
      <c r="M214" s="12" t="s">
        <v>42</v>
      </c>
      <c r="N214" s="12" t="s">
        <v>43</v>
      </c>
      <c r="O214" s="11" t="s">
        <v>44</v>
      </c>
      <c r="P214" s="12" t="s">
        <v>434</v>
      </c>
      <c r="Q214" s="18" t="s">
        <v>46</v>
      </c>
      <c r="R214" s="11" t="s">
        <v>47</v>
      </c>
      <c r="S214" s="11" t="s">
        <v>48</v>
      </c>
      <c r="T214" s="12" t="str">
        <f>IF(VALUE(LEFT(P214,4)&amp;RIGHT(LEFT(P214,7),2)&amp;LEFT(RIGHT(P214,3),2))&gt;19870101,IF(VALUE(I214)&gt;120*COUNTIF(B:B,B214),120*COUNTIF(B:B,B214),I214),I214)</f>
        <v>112.94</v>
      </c>
      <c r="U214" s="12" t="str">
        <f>IF(VALUE(LEFT(P214,4)&amp;RIGHT(LEFT(P214,7),2)&amp;LEFT(RIGHT(P214,3),2))&gt;20150103,IF(VALUE(J214)&gt;300*COUNTIF(B:B,B214),300*COUNTIF(B:B,B214),J214),J214)</f>
        <v>371.49</v>
      </c>
      <c r="V214" s="12">
        <f t="shared" si="1"/>
        <v>0</v>
      </c>
      <c r="W214" s="12">
        <f t="shared" si="1"/>
        <v>0</v>
      </c>
      <c r="X214" s="19"/>
      <c r="Y214" s="20"/>
      <c r="Z214" s="21"/>
      <c r="AA214" s="20"/>
      <c r="AB214" s="20"/>
      <c r="AC214" s="20"/>
      <c r="AD214" s="20"/>
      <c r="AE214" s="20"/>
      <c r="AF214" s="20"/>
    </row>
    <row r="215" s="2" customFormat="1" ht="27.95" customHeight="1" spans="1:32">
      <c r="A215" s="11" t="s">
        <v>962</v>
      </c>
      <c r="B215" s="11" t="s">
        <v>963</v>
      </c>
      <c r="C215" s="11" t="s">
        <v>964</v>
      </c>
      <c r="D215" s="12" t="s">
        <v>34</v>
      </c>
      <c r="E215" s="12" t="s">
        <v>965</v>
      </c>
      <c r="F215" s="11" t="s">
        <v>77</v>
      </c>
      <c r="G215" s="11" t="s">
        <v>953</v>
      </c>
      <c r="H215" s="11" t="s">
        <v>38</v>
      </c>
      <c r="I215" s="11" t="s">
        <v>966</v>
      </c>
      <c r="J215" s="11" t="s">
        <v>967</v>
      </c>
      <c r="K215" s="11" t="s">
        <v>41</v>
      </c>
      <c r="L215" s="11" t="s">
        <v>31</v>
      </c>
      <c r="M215" s="11" t="s">
        <v>42</v>
      </c>
      <c r="N215" s="11" t="s">
        <v>43</v>
      </c>
      <c r="O215" s="11" t="s">
        <v>44</v>
      </c>
      <c r="P215" s="12" t="s">
        <v>456</v>
      </c>
      <c r="Q215" s="18" t="s">
        <v>46</v>
      </c>
      <c r="R215" s="11" t="s">
        <v>47</v>
      </c>
      <c r="S215" s="11" t="s">
        <v>48</v>
      </c>
      <c r="T215" s="11" t="s">
        <v>966</v>
      </c>
      <c r="U215" s="11" t="s">
        <v>967</v>
      </c>
      <c r="V215" s="11">
        <f t="shared" si="1"/>
        <v>0</v>
      </c>
      <c r="W215" s="11">
        <f t="shared" si="1"/>
        <v>0</v>
      </c>
      <c r="X215" s="19"/>
      <c r="Y215" s="20"/>
      <c r="Z215" s="21"/>
      <c r="AA215" s="20"/>
      <c r="AB215" s="20"/>
      <c r="AC215" s="20"/>
      <c r="AD215" s="20"/>
      <c r="AE215" s="20"/>
      <c r="AF215" s="20"/>
    </row>
    <row r="216" s="2" customFormat="1" ht="27.95" customHeight="1" spans="1:32">
      <c r="A216" s="11"/>
      <c r="B216" s="11"/>
      <c r="C216" s="11" t="s">
        <v>968</v>
      </c>
      <c r="D216" s="12" t="s">
        <v>34</v>
      </c>
      <c r="E216" s="12" t="s">
        <v>969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2"/>
      <c r="Q216" s="18"/>
      <c r="R216" s="11"/>
      <c r="S216" s="11"/>
      <c r="T216" s="11"/>
      <c r="U216" s="11"/>
      <c r="V216" s="11"/>
      <c r="W216" s="11"/>
      <c r="X216" s="19"/>
      <c r="Y216" s="20"/>
      <c r="Z216" s="21"/>
      <c r="AA216" s="20"/>
      <c r="AB216" s="20"/>
      <c r="AC216" s="20"/>
      <c r="AD216" s="20"/>
      <c r="AE216" s="20"/>
      <c r="AF216" s="20"/>
    </row>
    <row r="217" s="2" customFormat="1" ht="57" customHeight="1" spans="1:32">
      <c r="A217" s="12" t="s">
        <v>970</v>
      </c>
      <c r="B217" s="11" t="s">
        <v>971</v>
      </c>
      <c r="C217" s="11" t="s">
        <v>972</v>
      </c>
      <c r="D217" s="12" t="s">
        <v>58</v>
      </c>
      <c r="E217" s="12" t="s">
        <v>973</v>
      </c>
      <c r="F217" s="11" t="s">
        <v>36</v>
      </c>
      <c r="G217" s="11" t="s">
        <v>953</v>
      </c>
      <c r="H217" s="11" t="s">
        <v>38</v>
      </c>
      <c r="I217" s="12" t="s">
        <v>974</v>
      </c>
      <c r="J217" s="12" t="s">
        <v>974</v>
      </c>
      <c r="K217" s="12" t="s">
        <v>41</v>
      </c>
      <c r="L217" s="12" t="s">
        <v>31</v>
      </c>
      <c r="M217" s="12" t="s">
        <v>31</v>
      </c>
      <c r="N217" s="12" t="s">
        <v>31</v>
      </c>
      <c r="O217" s="11" t="s">
        <v>71</v>
      </c>
      <c r="P217" s="12" t="s">
        <v>975</v>
      </c>
      <c r="Q217" s="18" t="s">
        <v>46</v>
      </c>
      <c r="R217" s="11" t="s">
        <v>47</v>
      </c>
      <c r="S217" s="11" t="s">
        <v>48</v>
      </c>
      <c r="T217" s="12" t="str">
        <f>IF(VALUE(LEFT(P217,4)&amp;RIGHT(LEFT(P217,7),2)&amp;LEFT(RIGHT(P217,3),2))&gt;19870101,IF(VALUE(I217)&gt;120*COUNTIF(B:B,B217),120*COUNTIF(B:B,B217),I217),I217)</f>
        <v>108.99</v>
      </c>
      <c r="U217" s="12" t="str">
        <f>IF(VALUE(LEFT(P217,4)&amp;RIGHT(LEFT(P217,7),2)&amp;LEFT(RIGHT(P217,3),2))&gt;20150103,IF(VALUE(J217)&gt;300*COUNTIF(B:B,B217),300*COUNTIF(B:B,B217),J217),J217)</f>
        <v>108.99</v>
      </c>
      <c r="V217" s="12">
        <f t="shared" si="1"/>
        <v>0</v>
      </c>
      <c r="W217" s="12">
        <f t="shared" si="1"/>
        <v>0</v>
      </c>
      <c r="X217" s="19"/>
      <c r="Y217" s="20"/>
      <c r="Z217" s="21"/>
      <c r="AA217" s="20"/>
      <c r="AB217" s="20"/>
      <c r="AC217" s="20"/>
      <c r="AD217" s="20"/>
      <c r="AE217" s="20"/>
      <c r="AF217" s="20"/>
    </row>
    <row r="218" s="2" customFormat="1" ht="57" customHeight="1" spans="1:32">
      <c r="A218" s="12" t="s">
        <v>976</v>
      </c>
      <c r="B218" s="11" t="s">
        <v>977</v>
      </c>
      <c r="C218" s="11" t="s">
        <v>978</v>
      </c>
      <c r="D218" s="12" t="s">
        <v>34</v>
      </c>
      <c r="E218" s="12" t="s">
        <v>979</v>
      </c>
      <c r="F218" s="11" t="s">
        <v>36</v>
      </c>
      <c r="G218" s="11" t="s">
        <v>953</v>
      </c>
      <c r="H218" s="11" t="s">
        <v>38</v>
      </c>
      <c r="I218" s="12" t="s">
        <v>980</v>
      </c>
      <c r="J218" s="12" t="s">
        <v>981</v>
      </c>
      <c r="K218" s="12" t="s">
        <v>41</v>
      </c>
      <c r="L218" s="12" t="s">
        <v>31</v>
      </c>
      <c r="M218" s="12" t="s">
        <v>49</v>
      </c>
      <c r="N218" s="12" t="s">
        <v>99</v>
      </c>
      <c r="O218" s="11" t="s">
        <v>44</v>
      </c>
      <c r="P218" s="12" t="s">
        <v>552</v>
      </c>
      <c r="Q218" s="18" t="s">
        <v>46</v>
      </c>
      <c r="R218" s="11" t="s">
        <v>47</v>
      </c>
      <c r="S218" s="11" t="s">
        <v>48</v>
      </c>
      <c r="T218" s="12">
        <f>IF(VALUE(LEFT(P218,4)&amp;RIGHT(LEFT(P218,7),2)&amp;LEFT(RIGHT(P218,3),2))&gt;19870101,IF(VALUE(I218)&gt;120*COUNTIF(B:B,B218),120*COUNTIF(B:B,B218),I218),I218)</f>
        <v>120</v>
      </c>
      <c r="U218" s="12" t="str">
        <f>IF(VALUE(LEFT(P218,4)&amp;RIGHT(LEFT(P218,7),2)&amp;LEFT(RIGHT(P218,3),2))&gt;20150103,IF(VALUE(J218)&gt;300*COUNTIF(B:B,B218),300*COUNTIF(B:B,B218),J218),J218)</f>
        <v>344.07</v>
      </c>
      <c r="V218" s="12">
        <f t="shared" si="1"/>
        <v>46.63</v>
      </c>
      <c r="W218" s="12">
        <f t="shared" si="1"/>
        <v>0</v>
      </c>
      <c r="X218" s="19"/>
      <c r="Y218" s="20"/>
      <c r="Z218" s="21"/>
      <c r="AA218" s="20"/>
      <c r="AB218" s="20"/>
      <c r="AC218" s="20"/>
      <c r="AD218" s="20"/>
      <c r="AE218" s="20"/>
      <c r="AF218" s="20"/>
    </row>
    <row r="219" s="2" customFormat="1" ht="57" customHeight="1" spans="1:32">
      <c r="A219" s="12" t="s">
        <v>982</v>
      </c>
      <c r="B219" s="11" t="s">
        <v>983</v>
      </c>
      <c r="C219" s="11" t="s">
        <v>984</v>
      </c>
      <c r="D219" s="12" t="s">
        <v>34</v>
      </c>
      <c r="E219" s="12" t="s">
        <v>965</v>
      </c>
      <c r="F219" s="11" t="s">
        <v>36</v>
      </c>
      <c r="G219" s="11" t="s">
        <v>953</v>
      </c>
      <c r="H219" s="11" t="s">
        <v>38</v>
      </c>
      <c r="I219" s="12" t="s">
        <v>985</v>
      </c>
      <c r="J219" s="12" t="s">
        <v>986</v>
      </c>
      <c r="K219" s="12" t="s">
        <v>41</v>
      </c>
      <c r="L219" s="12" t="s">
        <v>31</v>
      </c>
      <c r="M219" s="12" t="s">
        <v>49</v>
      </c>
      <c r="N219" s="12" t="s">
        <v>99</v>
      </c>
      <c r="O219" s="11" t="s">
        <v>54</v>
      </c>
      <c r="P219" s="12" t="s">
        <v>874</v>
      </c>
      <c r="Q219" s="18" t="s">
        <v>46</v>
      </c>
      <c r="R219" s="11" t="s">
        <v>47</v>
      </c>
      <c r="S219" s="11" t="s">
        <v>48</v>
      </c>
      <c r="T219" s="12" t="str">
        <f>IF(VALUE(LEFT(P219,4)&amp;RIGHT(LEFT(P219,7),2)&amp;LEFT(RIGHT(P219,3),2))&gt;19870101,IF(VALUE(I219)&gt;120*COUNTIF(B:B,B219),120*COUNTIF(B:B,B219),I219),I219)</f>
        <v>54.18</v>
      </c>
      <c r="U219" s="12" t="str">
        <f>IF(VALUE(LEFT(P219,4)&amp;RIGHT(LEFT(P219,7),2)&amp;LEFT(RIGHT(P219,3),2))&gt;20150103,IF(VALUE(J219)&gt;300*COUNTIF(B:B,B219),300*COUNTIF(B:B,B219),J219),J219)</f>
        <v>122.77</v>
      </c>
      <c r="V219" s="12">
        <f t="shared" si="1"/>
        <v>0</v>
      </c>
      <c r="W219" s="12">
        <f t="shared" si="1"/>
        <v>0</v>
      </c>
      <c r="X219" s="19"/>
      <c r="Y219" s="20"/>
      <c r="Z219" s="21"/>
      <c r="AA219" s="20"/>
      <c r="AB219" s="20"/>
      <c r="AC219" s="20"/>
      <c r="AD219" s="20"/>
      <c r="AE219" s="20"/>
      <c r="AF219" s="20"/>
    </row>
    <row r="220" s="2" customFormat="1" ht="57" customHeight="1" spans="1:32">
      <c r="A220" s="12" t="s">
        <v>987</v>
      </c>
      <c r="B220" s="11" t="s">
        <v>988</v>
      </c>
      <c r="C220" s="11" t="s">
        <v>989</v>
      </c>
      <c r="D220" s="12" t="s">
        <v>58</v>
      </c>
      <c r="E220" s="12" t="s">
        <v>501</v>
      </c>
      <c r="F220" s="11" t="s">
        <v>36</v>
      </c>
      <c r="G220" s="11" t="s">
        <v>990</v>
      </c>
      <c r="H220" s="11" t="s">
        <v>38</v>
      </c>
      <c r="I220" s="12" t="s">
        <v>991</v>
      </c>
      <c r="J220" s="12" t="s">
        <v>992</v>
      </c>
      <c r="K220" s="12" t="s">
        <v>41</v>
      </c>
      <c r="L220" s="12" t="s">
        <v>31</v>
      </c>
      <c r="M220" s="12" t="s">
        <v>66</v>
      </c>
      <c r="N220" s="12" t="s">
        <v>551</v>
      </c>
      <c r="O220" s="11" t="s">
        <v>44</v>
      </c>
      <c r="P220" s="12" t="s">
        <v>100</v>
      </c>
      <c r="Q220" s="18" t="s">
        <v>46</v>
      </c>
      <c r="R220" s="11" t="s">
        <v>47</v>
      </c>
      <c r="S220" s="11" t="s">
        <v>48</v>
      </c>
      <c r="T220" s="12" t="s">
        <v>991</v>
      </c>
      <c r="U220" s="12">
        <f>IF(VALUE(LEFT(P220,4)&amp;RIGHT(LEFT(P220,7),2)&amp;LEFT(RIGHT(P220,3),2))&gt;20150103,IF(VALUE(J220)&gt;300*COUNTIF(B:B,B220),300*COUNTIF(B:B,B220),J220),J220)</f>
        <v>300</v>
      </c>
      <c r="V220" s="12">
        <f t="shared" si="1"/>
        <v>0</v>
      </c>
      <c r="W220" s="12">
        <f t="shared" si="1"/>
        <v>684.06</v>
      </c>
      <c r="X220" s="19"/>
      <c r="Y220" s="20"/>
      <c r="Z220" s="25"/>
      <c r="AA220" s="20"/>
      <c r="AB220" s="20"/>
      <c r="AC220" s="20"/>
      <c r="AD220" s="20"/>
      <c r="AE220" s="20"/>
      <c r="AF220" s="20"/>
    </row>
    <row r="221" s="2" customFormat="1" ht="57" customHeight="1" spans="1:32">
      <c r="A221" s="12" t="s">
        <v>993</v>
      </c>
      <c r="B221" s="11" t="s">
        <v>994</v>
      </c>
      <c r="C221" s="11" t="s">
        <v>995</v>
      </c>
      <c r="D221" s="12" t="s">
        <v>34</v>
      </c>
      <c r="E221" s="12" t="s">
        <v>392</v>
      </c>
      <c r="F221" s="11" t="s">
        <v>36</v>
      </c>
      <c r="G221" s="11" t="s">
        <v>996</v>
      </c>
      <c r="H221" s="11" t="s">
        <v>38</v>
      </c>
      <c r="I221" s="12" t="s">
        <v>997</v>
      </c>
      <c r="J221" s="12" t="s">
        <v>997</v>
      </c>
      <c r="K221" s="12" t="s">
        <v>41</v>
      </c>
      <c r="L221" s="12" t="s">
        <v>31</v>
      </c>
      <c r="M221" s="12" t="s">
        <v>31</v>
      </c>
      <c r="N221" s="12" t="s">
        <v>31</v>
      </c>
      <c r="O221" s="11" t="s">
        <v>71</v>
      </c>
      <c r="P221" s="12" t="s">
        <v>998</v>
      </c>
      <c r="Q221" s="18" t="s">
        <v>46</v>
      </c>
      <c r="R221" s="11" t="s">
        <v>47</v>
      </c>
      <c r="S221" s="11" t="s">
        <v>48</v>
      </c>
      <c r="T221" s="12" t="str">
        <f>IF(VALUE(LEFT(P221,4)&amp;RIGHT(LEFT(P221,7),2)&amp;LEFT(RIGHT(P221,3),2))&gt;19870101,IF(VALUE(I221)&gt;120*COUNTIF(B:B,B221),120*COUNTIF(B:B,B221),I221),I221)</f>
        <v>80.70</v>
      </c>
      <c r="U221" s="12" t="str">
        <f>IF(VALUE(LEFT(P221,4)&amp;RIGHT(LEFT(P221,7),2)&amp;LEFT(RIGHT(P221,3),2))&gt;20150103,IF(VALUE(J221)&gt;300*COUNTIF(B:B,B221),300*COUNTIF(B:B,B221),J221),J221)</f>
        <v>80.70</v>
      </c>
      <c r="V221" s="12">
        <f t="shared" si="1"/>
        <v>0</v>
      </c>
      <c r="W221" s="12">
        <f t="shared" si="1"/>
        <v>0</v>
      </c>
      <c r="X221" s="19"/>
      <c r="Y221" s="20"/>
      <c r="Z221" s="21"/>
      <c r="AA221" s="20"/>
      <c r="AB221" s="20"/>
      <c r="AC221" s="20"/>
      <c r="AD221" s="20"/>
      <c r="AE221" s="20"/>
      <c r="AF221" s="20"/>
    </row>
    <row r="222" s="2" customFormat="1" ht="27.95" customHeight="1" spans="1:32">
      <c r="A222" s="11" t="s">
        <v>999</v>
      </c>
      <c r="B222" s="11" t="s">
        <v>1000</v>
      </c>
      <c r="C222" s="11" t="s">
        <v>1001</v>
      </c>
      <c r="D222" s="12" t="s">
        <v>34</v>
      </c>
      <c r="E222" s="12" t="s">
        <v>369</v>
      </c>
      <c r="F222" s="11" t="s">
        <v>77</v>
      </c>
      <c r="G222" s="11" t="s">
        <v>1002</v>
      </c>
      <c r="H222" s="11" t="s">
        <v>38</v>
      </c>
      <c r="I222" s="11" t="s">
        <v>1003</v>
      </c>
      <c r="J222" s="11" t="s">
        <v>1004</v>
      </c>
      <c r="K222" s="11" t="s">
        <v>41</v>
      </c>
      <c r="L222" s="11" t="s">
        <v>31</v>
      </c>
      <c r="M222" s="11" t="s">
        <v>49</v>
      </c>
      <c r="N222" s="11" t="s">
        <v>99</v>
      </c>
      <c r="O222" s="11" t="s">
        <v>54</v>
      </c>
      <c r="P222" s="12" t="s">
        <v>497</v>
      </c>
      <c r="Q222" s="18" t="s">
        <v>46</v>
      </c>
      <c r="R222" s="11" t="s">
        <v>47</v>
      </c>
      <c r="S222" s="11" t="s">
        <v>48</v>
      </c>
      <c r="T222" s="11" t="str">
        <f>IF(VALUE(LEFT(P222,4)&amp;RIGHT(LEFT(P222,7),2)&amp;LEFT(RIGHT(P222,3),2))&gt;19870101,IF(VALUE(I222)&gt;120*COUNTIF(B:B,B222),120*COUNTIF(B:B,B222),I222),I222)</f>
        <v>95.63</v>
      </c>
      <c r="U222" s="11" t="str">
        <f>IF(VALUE(LEFT(P222,4)&amp;RIGHT(LEFT(P222,7),2)&amp;LEFT(RIGHT(P222,3),2))&gt;20150103,IF(VALUE(J222)&gt;300*COUNTIF(B:B,B222),300*COUNTIF(B:B,B222),J222),J222)</f>
        <v>208.25</v>
      </c>
      <c r="V222" s="11">
        <f t="shared" si="1"/>
        <v>0</v>
      </c>
      <c r="W222" s="11">
        <f t="shared" si="1"/>
        <v>0</v>
      </c>
      <c r="X222" s="19"/>
      <c r="Y222" s="20"/>
      <c r="Z222" s="21"/>
      <c r="AA222" s="20"/>
      <c r="AB222" s="20"/>
      <c r="AC222" s="20"/>
      <c r="AD222" s="20"/>
      <c r="AE222" s="20"/>
      <c r="AF222" s="20"/>
    </row>
    <row r="223" s="2" customFormat="1" ht="27.95" customHeight="1" spans="1:32">
      <c r="A223" s="11"/>
      <c r="B223" s="11"/>
      <c r="C223" s="11" t="s">
        <v>1005</v>
      </c>
      <c r="D223" s="12" t="s">
        <v>34</v>
      </c>
      <c r="E223" s="12" t="s">
        <v>363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2"/>
      <c r="Q223" s="18"/>
      <c r="R223" s="11"/>
      <c r="S223" s="11"/>
      <c r="T223" s="11"/>
      <c r="U223" s="11"/>
      <c r="V223" s="11"/>
      <c r="W223" s="11"/>
      <c r="X223" s="19"/>
      <c r="Y223" s="20"/>
      <c r="Z223" s="21"/>
      <c r="AA223" s="20"/>
      <c r="AB223" s="20"/>
      <c r="AC223" s="20"/>
      <c r="AD223" s="20"/>
      <c r="AE223" s="20"/>
      <c r="AF223" s="20"/>
    </row>
    <row r="224" s="2" customFormat="1" ht="57" customHeight="1" spans="1:32">
      <c r="A224" s="12" t="s">
        <v>1006</v>
      </c>
      <c r="B224" s="11" t="s">
        <v>1007</v>
      </c>
      <c r="C224" s="11" t="s">
        <v>1001</v>
      </c>
      <c r="D224" s="12" t="s">
        <v>34</v>
      </c>
      <c r="E224" s="12" t="s">
        <v>369</v>
      </c>
      <c r="F224" s="11" t="s">
        <v>36</v>
      </c>
      <c r="G224" s="11" t="s">
        <v>1002</v>
      </c>
      <c r="H224" s="11" t="s">
        <v>38</v>
      </c>
      <c r="I224" s="12" t="s">
        <v>1008</v>
      </c>
      <c r="J224" s="12" t="s">
        <v>1008</v>
      </c>
      <c r="K224" s="12" t="s">
        <v>41</v>
      </c>
      <c r="L224" s="12" t="s">
        <v>31</v>
      </c>
      <c r="M224" s="12" t="s">
        <v>31</v>
      </c>
      <c r="N224" s="12" t="s">
        <v>31</v>
      </c>
      <c r="O224" s="11" t="s">
        <v>71</v>
      </c>
      <c r="P224" s="12" t="s">
        <v>1009</v>
      </c>
      <c r="Q224" s="18" t="s">
        <v>46</v>
      </c>
      <c r="R224" s="11" t="s">
        <v>47</v>
      </c>
      <c r="S224" s="11" t="s">
        <v>48</v>
      </c>
      <c r="T224" s="12" t="str">
        <f>IF(VALUE(LEFT(P224,4)&amp;RIGHT(LEFT(P224,7),2)&amp;LEFT(RIGHT(P224,3),2))&gt;19870101,IF(VALUE(I224)&gt;120*COUNTIF(B:B,B224),120*COUNTIF(B:B,B224),I224),I224)</f>
        <v>43.48</v>
      </c>
      <c r="U224" s="12" t="str">
        <f>IF(VALUE(LEFT(P224,4)&amp;RIGHT(LEFT(P224,7),2)&amp;LEFT(RIGHT(P224,3),2))&gt;20150103,IF(VALUE(J224)&gt;300*COUNTIF(B:B,B224),300*COUNTIF(B:B,B224),J224),J224)</f>
        <v>43.48</v>
      </c>
      <c r="V224" s="12">
        <f t="shared" si="1"/>
        <v>0</v>
      </c>
      <c r="W224" s="12">
        <f t="shared" si="1"/>
        <v>0</v>
      </c>
      <c r="X224" s="19"/>
      <c r="Y224" s="20"/>
      <c r="Z224" s="21"/>
      <c r="AA224" s="20"/>
      <c r="AB224" s="20"/>
      <c r="AC224" s="20"/>
      <c r="AD224" s="20"/>
      <c r="AE224" s="20"/>
      <c r="AF224" s="20"/>
    </row>
    <row r="225" s="2" customFormat="1" ht="57" customHeight="1" spans="1:32">
      <c r="A225" s="12" t="s">
        <v>1010</v>
      </c>
      <c r="B225" s="11" t="s">
        <v>1011</v>
      </c>
      <c r="C225" s="11" t="s">
        <v>1012</v>
      </c>
      <c r="D225" s="12" t="s">
        <v>58</v>
      </c>
      <c r="E225" s="12" t="s">
        <v>695</v>
      </c>
      <c r="F225" s="11" t="s">
        <v>36</v>
      </c>
      <c r="G225" s="11" t="s">
        <v>1013</v>
      </c>
      <c r="H225" s="11" t="s">
        <v>38</v>
      </c>
      <c r="I225" s="12" t="s">
        <v>1014</v>
      </c>
      <c r="J225" s="12" t="s">
        <v>1015</v>
      </c>
      <c r="K225" s="12" t="s">
        <v>41</v>
      </c>
      <c r="L225" s="12" t="s">
        <v>31</v>
      </c>
      <c r="M225" s="12" t="s">
        <v>66</v>
      </c>
      <c r="N225" s="12" t="s">
        <v>551</v>
      </c>
      <c r="O225" s="11" t="s">
        <v>44</v>
      </c>
      <c r="P225" s="12" t="s">
        <v>91</v>
      </c>
      <c r="Q225" s="18" t="s">
        <v>46</v>
      </c>
      <c r="R225" s="11" t="s">
        <v>47</v>
      </c>
      <c r="S225" s="11" t="s">
        <v>48</v>
      </c>
      <c r="T225" s="12" t="str">
        <f>IF(VALUE(LEFT(P225,4)&amp;RIGHT(LEFT(P225,7),2)&amp;LEFT(RIGHT(P225,3),2))&gt;19870101,IF(VALUE(I225)&gt;120*COUNTIF(B:B,B225),120*COUNTIF(B:B,B225),I225),I225)</f>
        <v>40.99</v>
      </c>
      <c r="U225" s="12" t="s">
        <v>1016</v>
      </c>
      <c r="V225" s="12">
        <f t="shared" si="1"/>
        <v>0</v>
      </c>
      <c r="W225" s="12">
        <f t="shared" si="1"/>
        <v>8.77000000000001</v>
      </c>
      <c r="X225" s="19"/>
      <c r="Y225" s="20"/>
      <c r="Z225" s="25"/>
      <c r="AA225" s="20"/>
      <c r="AB225" s="20"/>
      <c r="AC225" s="20"/>
      <c r="AD225" s="20"/>
      <c r="AE225" s="20"/>
      <c r="AF225" s="20"/>
    </row>
    <row r="226" s="2" customFormat="1" ht="57" customHeight="1" spans="1:32">
      <c r="A226" s="12" t="s">
        <v>1017</v>
      </c>
      <c r="B226" s="11" t="s">
        <v>1018</v>
      </c>
      <c r="C226" s="11" t="s">
        <v>1019</v>
      </c>
      <c r="D226" s="12" t="s">
        <v>34</v>
      </c>
      <c r="E226" s="12" t="s">
        <v>1020</v>
      </c>
      <c r="F226" s="11" t="s">
        <v>36</v>
      </c>
      <c r="G226" s="11" t="s">
        <v>1013</v>
      </c>
      <c r="H226" s="11" t="s">
        <v>38</v>
      </c>
      <c r="I226" s="12" t="s">
        <v>1021</v>
      </c>
      <c r="J226" s="12" t="s">
        <v>1022</v>
      </c>
      <c r="K226" s="12" t="s">
        <v>41</v>
      </c>
      <c r="L226" s="12" t="s">
        <v>31</v>
      </c>
      <c r="M226" s="12" t="s">
        <v>66</v>
      </c>
      <c r="N226" s="12" t="s">
        <v>551</v>
      </c>
      <c r="O226" s="11" t="s">
        <v>44</v>
      </c>
      <c r="P226" s="12" t="s">
        <v>1023</v>
      </c>
      <c r="Q226" s="18" t="s">
        <v>46</v>
      </c>
      <c r="R226" s="11" t="s">
        <v>47</v>
      </c>
      <c r="S226" s="11" t="s">
        <v>48</v>
      </c>
      <c r="T226" s="12" t="str">
        <f>IF(VALUE(LEFT(P226,4)&amp;RIGHT(LEFT(P226,7),2)&amp;LEFT(RIGHT(P226,3),2))&gt;19870101,IF(VALUE(I226)&gt;120*COUNTIF(B:B,B226),120*COUNTIF(B:B,B226),I226),I226)</f>
        <v>121.75</v>
      </c>
      <c r="U226" s="12" t="s">
        <v>598</v>
      </c>
      <c r="V226" s="12">
        <f t="shared" ref="V226:W258" si="2">I226-T226</f>
        <v>0</v>
      </c>
      <c r="W226" s="12">
        <f t="shared" si="2"/>
        <v>302.37</v>
      </c>
      <c r="X226" s="19"/>
      <c r="Y226" s="20"/>
      <c r="Z226" s="25"/>
      <c r="AA226" s="20"/>
      <c r="AB226" s="20"/>
      <c r="AC226" s="20"/>
      <c r="AD226" s="20"/>
      <c r="AE226" s="20"/>
      <c r="AF226" s="20"/>
    </row>
    <row r="227" s="2" customFormat="1" ht="57" customHeight="1" spans="1:32">
      <c r="A227" s="12" t="s">
        <v>1024</v>
      </c>
      <c r="B227" s="11" t="s">
        <v>1025</v>
      </c>
      <c r="C227" s="11" t="s">
        <v>1026</v>
      </c>
      <c r="D227" s="12" t="s">
        <v>34</v>
      </c>
      <c r="E227" s="12" t="s">
        <v>750</v>
      </c>
      <c r="F227" s="11" t="s">
        <v>36</v>
      </c>
      <c r="G227" s="11" t="s">
        <v>1013</v>
      </c>
      <c r="H227" s="11" t="s">
        <v>38</v>
      </c>
      <c r="I227" s="12" t="s">
        <v>1027</v>
      </c>
      <c r="J227" s="12" t="s">
        <v>1028</v>
      </c>
      <c r="K227" s="12" t="s">
        <v>41</v>
      </c>
      <c r="L227" s="12" t="s">
        <v>31</v>
      </c>
      <c r="M227" s="12" t="s">
        <v>84</v>
      </c>
      <c r="N227" s="12" t="s">
        <v>616</v>
      </c>
      <c r="O227" s="11" t="s">
        <v>44</v>
      </c>
      <c r="P227" s="12" t="s">
        <v>1029</v>
      </c>
      <c r="Q227" s="18" t="s">
        <v>46</v>
      </c>
      <c r="R227" s="11" t="s">
        <v>47</v>
      </c>
      <c r="S227" s="11" t="s">
        <v>48</v>
      </c>
      <c r="T227" s="12">
        <f>IF(VALUE(LEFT(P227,4)&amp;RIGHT(LEFT(P227,7),2)&amp;LEFT(RIGHT(P227,3),2))&gt;19870101,IF(VALUE(I227)&gt;120*COUNTIF(B:B,B227),120*COUNTIF(B:B,B227),I227),I227)</f>
        <v>120</v>
      </c>
      <c r="U227" s="12" t="s">
        <v>598</v>
      </c>
      <c r="V227" s="12">
        <f t="shared" si="2"/>
        <v>52.81</v>
      </c>
      <c r="W227" s="12">
        <f t="shared" si="2"/>
        <v>796.36</v>
      </c>
      <c r="X227" s="19"/>
      <c r="Y227" s="20"/>
      <c r="Z227" s="25"/>
      <c r="AA227" s="20"/>
      <c r="AB227" s="20"/>
      <c r="AC227" s="20"/>
      <c r="AD227" s="20"/>
      <c r="AE227" s="20"/>
      <c r="AF227" s="20"/>
    </row>
    <row r="228" s="2" customFormat="1" ht="57" customHeight="1" spans="1:32">
      <c r="A228" s="12" t="s">
        <v>1030</v>
      </c>
      <c r="B228" s="11" t="s">
        <v>1031</v>
      </c>
      <c r="C228" s="11" t="s">
        <v>1032</v>
      </c>
      <c r="D228" s="12" t="s">
        <v>34</v>
      </c>
      <c r="E228" s="12" t="s">
        <v>475</v>
      </c>
      <c r="F228" s="11" t="s">
        <v>36</v>
      </c>
      <c r="G228" s="11" t="s">
        <v>1033</v>
      </c>
      <c r="H228" s="11" t="s">
        <v>38</v>
      </c>
      <c r="I228" s="12" t="s">
        <v>1034</v>
      </c>
      <c r="J228" s="12" t="s">
        <v>1035</v>
      </c>
      <c r="K228" s="12" t="s">
        <v>41</v>
      </c>
      <c r="L228" s="12" t="s">
        <v>31</v>
      </c>
      <c r="M228" s="12" t="s">
        <v>101</v>
      </c>
      <c r="N228" s="12" t="s">
        <v>1036</v>
      </c>
      <c r="O228" s="11" t="s">
        <v>44</v>
      </c>
      <c r="P228" s="12" t="s">
        <v>91</v>
      </c>
      <c r="Q228" s="18" t="s">
        <v>46</v>
      </c>
      <c r="R228" s="11" t="s">
        <v>47</v>
      </c>
      <c r="S228" s="11" t="s">
        <v>48</v>
      </c>
      <c r="T228" s="12" t="str">
        <f>IF(VALUE(LEFT(P228,4)&amp;RIGHT(LEFT(P228,7),2)&amp;LEFT(RIGHT(P228,3),2))&gt;19870101,IF(VALUE(I228)&gt;120*COUNTIF(B:B,B228),120*COUNTIF(B:B,B228),I228),I228)</f>
        <v>95.10</v>
      </c>
      <c r="U228" s="12" t="s">
        <v>598</v>
      </c>
      <c r="V228" s="12">
        <f t="shared" si="2"/>
        <v>0</v>
      </c>
      <c r="W228" s="12">
        <f t="shared" si="2"/>
        <v>703.01</v>
      </c>
      <c r="X228" s="19"/>
      <c r="Y228" s="20"/>
      <c r="Z228" s="25"/>
      <c r="AA228" s="20"/>
      <c r="AB228" s="20"/>
      <c r="AC228" s="20"/>
      <c r="AD228" s="20"/>
      <c r="AE228" s="20"/>
      <c r="AF228" s="20"/>
    </row>
    <row r="229" s="2" customFormat="1" ht="57" customHeight="1" spans="1:32">
      <c r="A229" s="12" t="s">
        <v>1037</v>
      </c>
      <c r="B229" s="11" t="s">
        <v>1038</v>
      </c>
      <c r="C229" s="11" t="s">
        <v>1039</v>
      </c>
      <c r="D229" s="12" t="s">
        <v>34</v>
      </c>
      <c r="E229" s="12" t="s">
        <v>488</v>
      </c>
      <c r="F229" s="11" t="s">
        <v>36</v>
      </c>
      <c r="G229" s="11" t="s">
        <v>1040</v>
      </c>
      <c r="H229" s="11" t="s">
        <v>38</v>
      </c>
      <c r="I229" s="12" t="s">
        <v>1041</v>
      </c>
      <c r="J229" s="12" t="s">
        <v>1042</v>
      </c>
      <c r="K229" s="12" t="s">
        <v>41</v>
      </c>
      <c r="L229" s="12" t="s">
        <v>31</v>
      </c>
      <c r="M229" s="12" t="s">
        <v>84</v>
      </c>
      <c r="N229" s="12" t="s">
        <v>616</v>
      </c>
      <c r="O229" s="11" t="s">
        <v>44</v>
      </c>
      <c r="P229" s="12" t="s">
        <v>55</v>
      </c>
      <c r="Q229" s="18" t="s">
        <v>46</v>
      </c>
      <c r="R229" s="11" t="s">
        <v>47</v>
      </c>
      <c r="S229" s="11" t="s">
        <v>48</v>
      </c>
      <c r="T229" s="12" t="str">
        <f>IF(VALUE(LEFT(P229,4)&amp;RIGHT(LEFT(P229,7),2)&amp;LEFT(RIGHT(P229,3),2))&gt;19870101,IF(VALUE(I229)&gt;120*COUNTIF(B:B,B229),120*COUNTIF(B:B,B229),I229),I229)</f>
        <v>118.94</v>
      </c>
      <c r="U229" s="12" t="s">
        <v>598</v>
      </c>
      <c r="V229" s="12">
        <f t="shared" si="2"/>
        <v>0</v>
      </c>
      <c r="W229" s="12">
        <f t="shared" si="2"/>
        <v>608.49</v>
      </c>
      <c r="X229" s="19"/>
      <c r="Y229" s="20"/>
      <c r="Z229" s="25"/>
      <c r="AA229" s="20"/>
      <c r="AB229" s="20"/>
      <c r="AC229" s="20"/>
      <c r="AD229" s="20"/>
      <c r="AE229" s="20"/>
      <c r="AF229" s="20"/>
    </row>
    <row r="230" s="2" customFormat="1" ht="57" customHeight="1" spans="1:32">
      <c r="A230" s="12" t="s">
        <v>1043</v>
      </c>
      <c r="B230" s="11" t="s">
        <v>1044</v>
      </c>
      <c r="C230" s="11" t="s">
        <v>1045</v>
      </c>
      <c r="D230" s="12" t="s">
        <v>34</v>
      </c>
      <c r="E230" s="12" t="s">
        <v>136</v>
      </c>
      <c r="F230" s="11" t="s">
        <v>36</v>
      </c>
      <c r="G230" s="11" t="s">
        <v>1040</v>
      </c>
      <c r="H230" s="11" t="s">
        <v>38</v>
      </c>
      <c r="I230" s="12" t="s">
        <v>1046</v>
      </c>
      <c r="J230" s="12" t="s">
        <v>1047</v>
      </c>
      <c r="K230" s="12" t="s">
        <v>41</v>
      </c>
      <c r="L230" s="12" t="s">
        <v>31</v>
      </c>
      <c r="M230" s="12" t="s">
        <v>66</v>
      </c>
      <c r="N230" s="12" t="s">
        <v>551</v>
      </c>
      <c r="O230" s="11" t="s">
        <v>44</v>
      </c>
      <c r="P230" s="12" t="s">
        <v>91</v>
      </c>
      <c r="Q230" s="18" t="s">
        <v>46</v>
      </c>
      <c r="R230" s="11" t="s">
        <v>47</v>
      </c>
      <c r="S230" s="11" t="s">
        <v>48</v>
      </c>
      <c r="T230" s="12" t="str">
        <f>IF(VALUE(LEFT(P230,4)&amp;RIGHT(LEFT(P230,7),2)&amp;LEFT(RIGHT(P230,3),2))&gt;19870101,IF(VALUE(I230)&gt;120*COUNTIF(B:B,B230),120*COUNTIF(B:B,B230),I230),I230)</f>
        <v>70.77</v>
      </c>
      <c r="U230" s="12" t="s">
        <v>598</v>
      </c>
      <c r="V230" s="12">
        <f t="shared" si="2"/>
        <v>0</v>
      </c>
      <c r="W230" s="12">
        <f t="shared" si="2"/>
        <v>25.4</v>
      </c>
      <c r="X230" s="19"/>
      <c r="Y230" s="20"/>
      <c r="Z230" s="25"/>
      <c r="AA230" s="20"/>
      <c r="AB230" s="20"/>
      <c r="AC230" s="20"/>
      <c r="AD230" s="20"/>
      <c r="AE230" s="20"/>
      <c r="AF230" s="20"/>
    </row>
    <row r="231" s="2" customFormat="1" ht="57" customHeight="1" spans="1:32">
      <c r="A231" s="12" t="s">
        <v>1048</v>
      </c>
      <c r="B231" s="11" t="s">
        <v>1049</v>
      </c>
      <c r="C231" s="11" t="s">
        <v>1050</v>
      </c>
      <c r="D231" s="12" t="s">
        <v>34</v>
      </c>
      <c r="E231" s="12" t="s">
        <v>159</v>
      </c>
      <c r="F231" s="11" t="s">
        <v>36</v>
      </c>
      <c r="G231" s="11" t="s">
        <v>1051</v>
      </c>
      <c r="H231" s="11" t="s">
        <v>38</v>
      </c>
      <c r="I231" s="12" t="s">
        <v>1052</v>
      </c>
      <c r="J231" s="12" t="s">
        <v>1053</v>
      </c>
      <c r="K231" s="12" t="s">
        <v>41</v>
      </c>
      <c r="L231" s="12" t="s">
        <v>31</v>
      </c>
      <c r="M231" s="12" t="s">
        <v>84</v>
      </c>
      <c r="N231" s="12" t="s">
        <v>616</v>
      </c>
      <c r="O231" s="11" t="s">
        <v>44</v>
      </c>
      <c r="P231" s="12" t="s">
        <v>373</v>
      </c>
      <c r="Q231" s="18" t="s">
        <v>46</v>
      </c>
      <c r="R231" s="11" t="s">
        <v>47</v>
      </c>
      <c r="S231" s="11" t="s">
        <v>48</v>
      </c>
      <c r="T231" s="12" t="str">
        <f>IF(VALUE(LEFT(P231,4)&amp;RIGHT(LEFT(P231,7),2)&amp;LEFT(RIGHT(P231,3),2))&gt;19870101,IF(VALUE(I231)&gt;120*COUNTIF(B:B,B231),120*COUNTIF(B:B,B231),I231),I231)</f>
        <v>74.69</v>
      </c>
      <c r="U231" s="12" t="s">
        <v>598</v>
      </c>
      <c r="V231" s="12">
        <f t="shared" si="2"/>
        <v>0</v>
      </c>
      <c r="W231" s="12">
        <f t="shared" si="2"/>
        <v>231.8</v>
      </c>
      <c r="X231" s="19"/>
      <c r="Y231" s="20"/>
      <c r="Z231" s="25"/>
      <c r="AA231" s="20"/>
      <c r="AB231" s="20"/>
      <c r="AC231" s="20"/>
      <c r="AD231" s="20"/>
      <c r="AE231" s="20"/>
      <c r="AF231" s="20"/>
    </row>
    <row r="232" s="2" customFormat="1" ht="57" customHeight="1" spans="1:32">
      <c r="A232" s="12" t="s">
        <v>1054</v>
      </c>
      <c r="B232" s="11" t="s">
        <v>1055</v>
      </c>
      <c r="C232" s="11" t="s">
        <v>1056</v>
      </c>
      <c r="D232" s="12" t="s">
        <v>34</v>
      </c>
      <c r="E232" s="12" t="s">
        <v>543</v>
      </c>
      <c r="F232" s="11" t="s">
        <v>36</v>
      </c>
      <c r="G232" s="11" t="s">
        <v>1040</v>
      </c>
      <c r="H232" s="11" t="s">
        <v>38</v>
      </c>
      <c r="I232" s="12" t="s">
        <v>1057</v>
      </c>
      <c r="J232" s="12" t="s">
        <v>1058</v>
      </c>
      <c r="K232" s="12" t="s">
        <v>41</v>
      </c>
      <c r="L232" s="12" t="s">
        <v>31</v>
      </c>
      <c r="M232" s="12" t="s">
        <v>73</v>
      </c>
      <c r="N232" s="12" t="s">
        <v>607</v>
      </c>
      <c r="O232" s="11" t="s">
        <v>44</v>
      </c>
      <c r="P232" s="12" t="s">
        <v>55</v>
      </c>
      <c r="Q232" s="18" t="s">
        <v>46</v>
      </c>
      <c r="R232" s="11" t="s">
        <v>47</v>
      </c>
      <c r="S232" s="11" t="s">
        <v>48</v>
      </c>
      <c r="T232" s="12">
        <f>IF(VALUE(LEFT(P232,4)&amp;RIGHT(LEFT(P232,7),2)&amp;LEFT(RIGHT(P232,3),2))&gt;19870101,IF(VALUE(I232)&gt;120*COUNTIF(B:B,B232),120*COUNTIF(B:B,B232),I232),I232)</f>
        <v>120</v>
      </c>
      <c r="U232" s="12" t="s">
        <v>598</v>
      </c>
      <c r="V232" s="12">
        <f t="shared" si="2"/>
        <v>21.38</v>
      </c>
      <c r="W232" s="12">
        <f t="shared" si="2"/>
        <v>627.69</v>
      </c>
      <c r="X232" s="19"/>
      <c r="Y232" s="20"/>
      <c r="Z232" s="25"/>
      <c r="AA232" s="20"/>
      <c r="AB232" s="20"/>
      <c r="AC232" s="20"/>
      <c r="AD232" s="20"/>
      <c r="AE232" s="20"/>
      <c r="AF232" s="20"/>
    </row>
    <row r="233" s="2" customFormat="1" ht="57" customHeight="1" spans="1:32">
      <c r="A233" s="12" t="s">
        <v>1059</v>
      </c>
      <c r="B233" s="11" t="s">
        <v>1060</v>
      </c>
      <c r="C233" s="11" t="s">
        <v>1061</v>
      </c>
      <c r="D233" s="12" t="s">
        <v>34</v>
      </c>
      <c r="E233" s="12" t="s">
        <v>1062</v>
      </c>
      <c r="F233" s="11" t="s">
        <v>36</v>
      </c>
      <c r="G233" s="11" t="s">
        <v>1040</v>
      </c>
      <c r="H233" s="11" t="s">
        <v>38</v>
      </c>
      <c r="I233" s="12" t="s">
        <v>1063</v>
      </c>
      <c r="J233" s="12" t="s">
        <v>1064</v>
      </c>
      <c r="K233" s="12" t="s">
        <v>41</v>
      </c>
      <c r="L233" s="12" t="s">
        <v>31</v>
      </c>
      <c r="M233" s="12" t="s">
        <v>66</v>
      </c>
      <c r="N233" s="12" t="s">
        <v>551</v>
      </c>
      <c r="O233" s="11" t="s">
        <v>44</v>
      </c>
      <c r="P233" s="12" t="s">
        <v>45</v>
      </c>
      <c r="Q233" s="18" t="s">
        <v>46</v>
      </c>
      <c r="R233" s="11" t="s">
        <v>47</v>
      </c>
      <c r="S233" s="11" t="s">
        <v>48</v>
      </c>
      <c r="T233" s="12" t="str">
        <f>IF(VALUE(LEFT(P233,4)&amp;RIGHT(LEFT(P233,7),2)&amp;LEFT(RIGHT(P233,3),2))&gt;19870101,IF(VALUE(I233)&gt;120*COUNTIF(B:B,B233),120*COUNTIF(B:B,B233),I233),I233)</f>
        <v>91.58</v>
      </c>
      <c r="U233" s="12" t="s">
        <v>598</v>
      </c>
      <c r="V233" s="12">
        <f t="shared" si="2"/>
        <v>0</v>
      </c>
      <c r="W233" s="12">
        <f t="shared" si="2"/>
        <v>187.67</v>
      </c>
      <c r="X233" s="19"/>
      <c r="Y233" s="20"/>
      <c r="Z233" s="25"/>
      <c r="AA233" s="20"/>
      <c r="AB233" s="20"/>
      <c r="AC233" s="20"/>
      <c r="AD233" s="20"/>
      <c r="AE233" s="20"/>
      <c r="AF233" s="20"/>
    </row>
    <row r="234" s="2" customFormat="1" ht="57" customHeight="1" spans="1:32">
      <c r="A234" s="12" t="s">
        <v>1065</v>
      </c>
      <c r="B234" s="11" t="s">
        <v>1066</v>
      </c>
      <c r="C234" s="11" t="s">
        <v>1067</v>
      </c>
      <c r="D234" s="12" t="s">
        <v>58</v>
      </c>
      <c r="E234" s="12" t="s">
        <v>95</v>
      </c>
      <c r="F234" s="11" t="s">
        <v>36</v>
      </c>
      <c r="G234" s="11" t="s">
        <v>1040</v>
      </c>
      <c r="H234" s="11" t="s">
        <v>38</v>
      </c>
      <c r="I234" s="12" t="s">
        <v>1068</v>
      </c>
      <c r="J234" s="12" t="s">
        <v>1069</v>
      </c>
      <c r="K234" s="12" t="s">
        <v>41</v>
      </c>
      <c r="L234" s="12" t="s">
        <v>31</v>
      </c>
      <c r="M234" s="12" t="s">
        <v>84</v>
      </c>
      <c r="N234" s="12" t="s">
        <v>616</v>
      </c>
      <c r="O234" s="11" t="s">
        <v>44</v>
      </c>
      <c r="P234" s="12" t="s">
        <v>562</v>
      </c>
      <c r="Q234" s="18" t="s">
        <v>46</v>
      </c>
      <c r="R234" s="11" t="s">
        <v>47</v>
      </c>
      <c r="S234" s="11" t="s">
        <v>48</v>
      </c>
      <c r="T234" s="12">
        <f>IF(VALUE(LEFT(P234,4)&amp;RIGHT(LEFT(P234,7),2)&amp;LEFT(RIGHT(P234,3),2))&gt;19870101,IF(VALUE(I234)&gt;120*COUNTIF(B:B,B234),120*COUNTIF(B:B,B234),I234),I234)</f>
        <v>120</v>
      </c>
      <c r="U234" s="12" t="s">
        <v>598</v>
      </c>
      <c r="V234" s="12">
        <f t="shared" si="2"/>
        <v>88.45</v>
      </c>
      <c r="W234" s="12">
        <f t="shared" si="2"/>
        <v>987.5</v>
      </c>
      <c r="X234" s="19"/>
      <c r="Y234" s="20"/>
      <c r="Z234" s="25"/>
      <c r="AA234" s="20"/>
      <c r="AB234" s="20"/>
      <c r="AC234" s="20"/>
      <c r="AD234" s="20"/>
      <c r="AE234" s="20"/>
      <c r="AF234" s="20"/>
    </row>
    <row r="235" s="2" customFormat="1" ht="57" customHeight="1" spans="1:32">
      <c r="A235" s="12" t="s">
        <v>1070</v>
      </c>
      <c r="B235" s="11" t="s">
        <v>1071</v>
      </c>
      <c r="C235" s="11" t="s">
        <v>1072</v>
      </c>
      <c r="D235" s="12" t="s">
        <v>58</v>
      </c>
      <c r="E235" s="12" t="s">
        <v>95</v>
      </c>
      <c r="F235" s="11" t="s">
        <v>36</v>
      </c>
      <c r="G235" s="11" t="s">
        <v>1040</v>
      </c>
      <c r="H235" s="11" t="s">
        <v>38</v>
      </c>
      <c r="I235" s="12" t="s">
        <v>1073</v>
      </c>
      <c r="J235" s="12" t="s">
        <v>1074</v>
      </c>
      <c r="K235" s="12" t="s">
        <v>41</v>
      </c>
      <c r="L235" s="12" t="s">
        <v>31</v>
      </c>
      <c r="M235" s="12" t="s">
        <v>66</v>
      </c>
      <c r="N235" s="12" t="s">
        <v>551</v>
      </c>
      <c r="O235" s="11" t="s">
        <v>44</v>
      </c>
      <c r="P235" s="12" t="s">
        <v>745</v>
      </c>
      <c r="Q235" s="18" t="s">
        <v>46</v>
      </c>
      <c r="R235" s="11" t="s">
        <v>47</v>
      </c>
      <c r="S235" s="11" t="s">
        <v>48</v>
      </c>
      <c r="T235" s="12">
        <f>IF(VALUE(LEFT(P235,4)&amp;RIGHT(LEFT(P235,7),2)&amp;LEFT(RIGHT(P235,3),2))&gt;19870101,IF(VALUE(I235)&gt;120*COUNTIF(B:B,B235),120*COUNTIF(B:B,B235),I235),I235)</f>
        <v>120</v>
      </c>
      <c r="U235" s="12" t="s">
        <v>598</v>
      </c>
      <c r="V235" s="12">
        <f t="shared" si="2"/>
        <v>49.43</v>
      </c>
      <c r="W235" s="12">
        <f t="shared" si="2"/>
        <v>550.97</v>
      </c>
      <c r="X235" s="19"/>
      <c r="Y235" s="20"/>
      <c r="Z235" s="25"/>
      <c r="AA235" s="20"/>
      <c r="AB235" s="20"/>
      <c r="AC235" s="20"/>
      <c r="AD235" s="20"/>
      <c r="AE235" s="20"/>
      <c r="AF235" s="20"/>
    </row>
    <row r="236" s="2" customFormat="1" ht="57" customHeight="1" spans="1:32">
      <c r="A236" s="12" t="s">
        <v>1075</v>
      </c>
      <c r="B236" s="11" t="s">
        <v>1076</v>
      </c>
      <c r="C236" s="11" t="s">
        <v>1077</v>
      </c>
      <c r="D236" s="12" t="s">
        <v>34</v>
      </c>
      <c r="E236" s="12" t="s">
        <v>108</v>
      </c>
      <c r="F236" s="11" t="s">
        <v>36</v>
      </c>
      <c r="G236" s="11" t="s">
        <v>1040</v>
      </c>
      <c r="H236" s="11" t="s">
        <v>38</v>
      </c>
      <c r="I236" s="12" t="s">
        <v>1078</v>
      </c>
      <c r="J236" s="12" t="s">
        <v>1079</v>
      </c>
      <c r="K236" s="12" t="s">
        <v>41</v>
      </c>
      <c r="L236" s="12" t="s">
        <v>31</v>
      </c>
      <c r="M236" s="12" t="s">
        <v>66</v>
      </c>
      <c r="N236" s="12" t="s">
        <v>551</v>
      </c>
      <c r="O236" s="11" t="s">
        <v>44</v>
      </c>
      <c r="P236" s="12" t="s">
        <v>123</v>
      </c>
      <c r="Q236" s="18" t="s">
        <v>46</v>
      </c>
      <c r="R236" s="11" t="s">
        <v>47</v>
      </c>
      <c r="S236" s="11" t="s">
        <v>48</v>
      </c>
      <c r="T236" s="12" t="str">
        <f>IF(VALUE(LEFT(P236,4)&amp;RIGHT(LEFT(P236,7),2)&amp;LEFT(RIGHT(P236,3),2))&gt;19870101,IF(VALUE(I236)&gt;120*COUNTIF(B:B,B236),120*COUNTIF(B:B,B236),I236),I236)</f>
        <v>94.25</v>
      </c>
      <c r="U236" s="12" t="s">
        <v>598</v>
      </c>
      <c r="V236" s="12">
        <f t="shared" si="2"/>
        <v>0</v>
      </c>
      <c r="W236" s="12">
        <f t="shared" si="2"/>
        <v>128.41</v>
      </c>
      <c r="X236" s="19"/>
      <c r="Y236" s="20"/>
      <c r="Z236" s="25"/>
      <c r="AA236" s="20"/>
      <c r="AB236" s="20"/>
      <c r="AC236" s="20"/>
      <c r="AD236" s="20"/>
      <c r="AE236" s="20"/>
      <c r="AF236" s="20"/>
    </row>
    <row r="237" s="2" customFormat="1" ht="57" customHeight="1" spans="1:32">
      <c r="A237" s="12" t="s">
        <v>1080</v>
      </c>
      <c r="B237" s="11" t="s">
        <v>1081</v>
      </c>
      <c r="C237" s="11" t="s">
        <v>1082</v>
      </c>
      <c r="D237" s="12" t="s">
        <v>58</v>
      </c>
      <c r="E237" s="12" t="s">
        <v>1083</v>
      </c>
      <c r="F237" s="11" t="s">
        <v>36</v>
      </c>
      <c r="G237" s="11" t="s">
        <v>1040</v>
      </c>
      <c r="H237" s="11" t="s">
        <v>38</v>
      </c>
      <c r="I237" s="12" t="s">
        <v>1084</v>
      </c>
      <c r="J237" s="12" t="s">
        <v>1085</v>
      </c>
      <c r="K237" s="12" t="s">
        <v>41</v>
      </c>
      <c r="L237" s="12" t="s">
        <v>31</v>
      </c>
      <c r="M237" s="12" t="s">
        <v>73</v>
      </c>
      <c r="N237" s="12" t="s">
        <v>607</v>
      </c>
      <c r="O237" s="11" t="s">
        <v>44</v>
      </c>
      <c r="P237" s="12" t="s">
        <v>55</v>
      </c>
      <c r="Q237" s="18" t="s">
        <v>46</v>
      </c>
      <c r="R237" s="11" t="s">
        <v>47</v>
      </c>
      <c r="S237" s="11" t="s">
        <v>48</v>
      </c>
      <c r="T237" s="12" t="str">
        <f>IF(VALUE(LEFT(P237,4)&amp;RIGHT(LEFT(P237,7),2)&amp;LEFT(RIGHT(P237,3),2))&gt;19870101,IF(VALUE(I237)&gt;120*COUNTIF(B:B,B237),120*COUNTIF(B:B,B237),I237),I237)</f>
        <v>78.40</v>
      </c>
      <c r="U237" s="12" t="s">
        <v>598</v>
      </c>
      <c r="V237" s="12">
        <f t="shared" si="2"/>
        <v>0</v>
      </c>
      <c r="W237" s="12">
        <f t="shared" si="2"/>
        <v>232.51</v>
      </c>
      <c r="X237" s="19"/>
      <c r="Y237" s="20"/>
      <c r="Z237" s="25"/>
      <c r="AA237" s="20"/>
      <c r="AB237" s="20"/>
      <c r="AC237" s="20"/>
      <c r="AD237" s="20"/>
      <c r="AE237" s="20"/>
      <c r="AF237" s="20"/>
    </row>
    <row r="238" s="2" customFormat="1" ht="57" customHeight="1" spans="1:32">
      <c r="A238" s="12" t="s">
        <v>1086</v>
      </c>
      <c r="B238" s="11" t="s">
        <v>1087</v>
      </c>
      <c r="C238" s="11" t="s">
        <v>1088</v>
      </c>
      <c r="D238" s="12" t="s">
        <v>34</v>
      </c>
      <c r="E238" s="12" t="s">
        <v>207</v>
      </c>
      <c r="F238" s="11" t="s">
        <v>36</v>
      </c>
      <c r="G238" s="11" t="s">
        <v>1089</v>
      </c>
      <c r="H238" s="11" t="s">
        <v>38</v>
      </c>
      <c r="I238" s="12" t="s">
        <v>1090</v>
      </c>
      <c r="J238" s="12" t="s">
        <v>1091</v>
      </c>
      <c r="K238" s="12" t="s">
        <v>41</v>
      </c>
      <c r="L238" s="12" t="s">
        <v>31</v>
      </c>
      <c r="M238" s="12" t="s">
        <v>42</v>
      </c>
      <c r="N238" s="12" t="s">
        <v>43</v>
      </c>
      <c r="O238" s="11" t="s">
        <v>44</v>
      </c>
      <c r="P238" s="12" t="s">
        <v>533</v>
      </c>
      <c r="Q238" s="18" t="s">
        <v>46</v>
      </c>
      <c r="R238" s="11" t="s">
        <v>47</v>
      </c>
      <c r="S238" s="11" t="s">
        <v>48</v>
      </c>
      <c r="T238" s="12" t="str">
        <f>IF(VALUE(LEFT(P238,4)&amp;RIGHT(LEFT(P238,7),2)&amp;LEFT(RIGHT(P238,3),2))&gt;19870101,IF(VALUE(I238)&gt;120*COUNTIF(B:B,B238),120*COUNTIF(B:B,B238),I238),I238)</f>
        <v>119.18</v>
      </c>
      <c r="U238" s="12" t="str">
        <f>IF(VALUE(LEFT(P238,4)&amp;RIGHT(LEFT(P238,7),2)&amp;LEFT(RIGHT(P238,3),2))&gt;20150103,IF(VALUE(J238)&gt;300*COUNTIF(B:B,B238),300*COUNTIF(B:B,B238),J238),J238)</f>
        <v>295.20</v>
      </c>
      <c r="V238" s="12">
        <f t="shared" si="2"/>
        <v>0</v>
      </c>
      <c r="W238" s="12">
        <f t="shared" si="2"/>
        <v>0</v>
      </c>
      <c r="X238" s="19"/>
      <c r="Y238" s="20"/>
      <c r="Z238" s="21"/>
      <c r="AA238" s="20"/>
      <c r="AB238" s="20"/>
      <c r="AC238" s="20"/>
      <c r="AD238" s="20"/>
      <c r="AE238" s="20"/>
      <c r="AF238" s="20"/>
    </row>
    <row r="239" s="2" customFormat="1" ht="57" customHeight="1" spans="1:32">
      <c r="A239" s="12" t="s">
        <v>1092</v>
      </c>
      <c r="B239" s="11" t="s">
        <v>1093</v>
      </c>
      <c r="C239" s="11" t="s">
        <v>1094</v>
      </c>
      <c r="D239" s="12" t="s">
        <v>34</v>
      </c>
      <c r="E239" s="12" t="s">
        <v>1095</v>
      </c>
      <c r="F239" s="11" t="s">
        <v>36</v>
      </c>
      <c r="G239" s="11" t="s">
        <v>1089</v>
      </c>
      <c r="H239" s="11" t="s">
        <v>38</v>
      </c>
      <c r="I239" s="12" t="s">
        <v>1096</v>
      </c>
      <c r="J239" s="12" t="s">
        <v>1097</v>
      </c>
      <c r="K239" s="12" t="s">
        <v>41</v>
      </c>
      <c r="L239" s="12" t="s">
        <v>31</v>
      </c>
      <c r="M239" s="12" t="s">
        <v>42</v>
      </c>
      <c r="N239" s="12" t="s">
        <v>43</v>
      </c>
      <c r="O239" s="11" t="s">
        <v>44</v>
      </c>
      <c r="P239" s="12" t="s">
        <v>1098</v>
      </c>
      <c r="Q239" s="18" t="s">
        <v>46</v>
      </c>
      <c r="R239" s="11" t="s">
        <v>47</v>
      </c>
      <c r="S239" s="11" t="s">
        <v>48</v>
      </c>
      <c r="T239" s="12" t="str">
        <f>IF(VALUE(LEFT(P239,4)&amp;RIGHT(LEFT(P239,7),2)&amp;LEFT(RIGHT(P239,3),2))&gt;19870101,IF(VALUE(I239)&gt;120*COUNTIF(B:B,B239),120*COUNTIF(B:B,B239),I239),I239)</f>
        <v>96.94</v>
      </c>
      <c r="U239" s="12" t="str">
        <f>IF(VALUE(LEFT(P239,4)&amp;RIGHT(LEFT(P239,7),2)&amp;LEFT(RIGHT(P239,3),2))&gt;20150103,IF(VALUE(J239)&gt;300*COUNTIF(B:B,B239),300*COUNTIF(B:B,B239),J239),J239)</f>
        <v>256.47</v>
      </c>
      <c r="V239" s="12">
        <f t="shared" si="2"/>
        <v>0</v>
      </c>
      <c r="W239" s="12">
        <f t="shared" si="2"/>
        <v>0</v>
      </c>
      <c r="X239" s="19"/>
      <c r="Y239" s="20"/>
      <c r="Z239" s="21"/>
      <c r="AA239" s="20"/>
      <c r="AB239" s="20"/>
      <c r="AC239" s="20"/>
      <c r="AD239" s="20"/>
      <c r="AE239" s="20"/>
      <c r="AF239" s="20"/>
    </row>
    <row r="240" s="2" customFormat="1" ht="57" customHeight="1" spans="1:32">
      <c r="A240" s="12" t="s">
        <v>1099</v>
      </c>
      <c r="B240" s="11" t="s">
        <v>1100</v>
      </c>
      <c r="C240" s="11" t="s">
        <v>1101</v>
      </c>
      <c r="D240" s="12" t="s">
        <v>34</v>
      </c>
      <c r="E240" s="12" t="s">
        <v>1102</v>
      </c>
      <c r="F240" s="11" t="s">
        <v>36</v>
      </c>
      <c r="G240" s="11" t="s">
        <v>1089</v>
      </c>
      <c r="H240" s="11" t="s">
        <v>38</v>
      </c>
      <c r="I240" s="12" t="s">
        <v>1103</v>
      </c>
      <c r="J240" s="12" t="s">
        <v>1104</v>
      </c>
      <c r="K240" s="12" t="s">
        <v>41</v>
      </c>
      <c r="L240" s="12" t="s">
        <v>31</v>
      </c>
      <c r="M240" s="12" t="s">
        <v>61</v>
      </c>
      <c r="N240" s="12" t="s">
        <v>106</v>
      </c>
      <c r="O240" s="11" t="s">
        <v>44</v>
      </c>
      <c r="P240" s="12" t="s">
        <v>880</v>
      </c>
      <c r="Q240" s="18" t="s">
        <v>46</v>
      </c>
      <c r="R240" s="11" t="s">
        <v>47</v>
      </c>
      <c r="S240" s="11" t="s">
        <v>48</v>
      </c>
      <c r="T240" s="12" t="str">
        <f>IF(VALUE(LEFT(P240,4)&amp;RIGHT(LEFT(P240,7),2)&amp;LEFT(RIGHT(P240,3),2))&gt;19870101,IF(VALUE(I240)&gt;120*COUNTIF(B:B,B240),120*COUNTIF(B:B,B240),I240),I240)</f>
        <v>102.79</v>
      </c>
      <c r="U240" s="12" t="str">
        <f>IF(VALUE(LEFT(P240,4)&amp;RIGHT(LEFT(P240,7),2)&amp;LEFT(RIGHT(P240,3),2))&gt;20150103,IF(VALUE(J240)&gt;300*COUNTIF(B:B,B240),300*COUNTIF(B:B,B240),J240),J240)</f>
        <v>361.17</v>
      </c>
      <c r="V240" s="12">
        <f t="shared" si="2"/>
        <v>0</v>
      </c>
      <c r="W240" s="12">
        <f t="shared" si="2"/>
        <v>0</v>
      </c>
      <c r="X240" s="19"/>
      <c r="Y240" s="20"/>
      <c r="Z240" s="21"/>
      <c r="AA240" s="20"/>
      <c r="AB240" s="20"/>
      <c r="AC240" s="20"/>
      <c r="AD240" s="20"/>
      <c r="AE240" s="20"/>
      <c r="AF240" s="20"/>
    </row>
    <row r="241" s="2" customFormat="1" ht="57" customHeight="1" spans="1:32">
      <c r="A241" s="12" t="s">
        <v>1105</v>
      </c>
      <c r="B241" s="11" t="s">
        <v>1106</v>
      </c>
      <c r="C241" s="11" t="s">
        <v>1107</v>
      </c>
      <c r="D241" s="12" t="s">
        <v>34</v>
      </c>
      <c r="E241" s="12" t="s">
        <v>1108</v>
      </c>
      <c r="F241" s="11" t="s">
        <v>36</v>
      </c>
      <c r="G241" s="11" t="s">
        <v>1089</v>
      </c>
      <c r="H241" s="11" t="s">
        <v>38</v>
      </c>
      <c r="I241" s="12" t="s">
        <v>1109</v>
      </c>
      <c r="J241" s="12" t="s">
        <v>1110</v>
      </c>
      <c r="K241" s="12" t="s">
        <v>41</v>
      </c>
      <c r="L241" s="12" t="s">
        <v>31</v>
      </c>
      <c r="M241" s="12" t="s">
        <v>61</v>
      </c>
      <c r="N241" s="12" t="s">
        <v>106</v>
      </c>
      <c r="O241" s="11" t="s">
        <v>54</v>
      </c>
      <c r="P241" s="12" t="s">
        <v>252</v>
      </c>
      <c r="Q241" s="18" t="s">
        <v>46</v>
      </c>
      <c r="R241" s="11" t="s">
        <v>47</v>
      </c>
      <c r="S241" s="11" t="s">
        <v>48</v>
      </c>
      <c r="T241" s="12" t="str">
        <f>IF(VALUE(LEFT(P241,4)&amp;RIGHT(LEFT(P241,7),2)&amp;LEFT(RIGHT(P241,3),2))&gt;19870101,IF(VALUE(I241)&gt;120*COUNTIF(B:B,B241),120*COUNTIF(B:B,B241),I241),I241)</f>
        <v>94.18</v>
      </c>
      <c r="U241" s="12" t="str">
        <f>IF(VALUE(LEFT(P241,4)&amp;RIGHT(LEFT(P241,7),2)&amp;LEFT(RIGHT(P241,3),2))&gt;20150103,IF(VALUE(J241)&gt;300*COUNTIF(B:B,B241),300*COUNTIF(B:B,B241),J241),J241)</f>
        <v>337.02</v>
      </c>
      <c r="V241" s="12">
        <f t="shared" si="2"/>
        <v>0</v>
      </c>
      <c r="W241" s="12">
        <f t="shared" si="2"/>
        <v>0</v>
      </c>
      <c r="X241" s="19"/>
      <c r="Y241" s="20"/>
      <c r="Z241" s="21"/>
      <c r="AA241" s="20"/>
      <c r="AB241" s="20"/>
      <c r="AC241" s="20"/>
      <c r="AD241" s="20"/>
      <c r="AE241" s="20"/>
      <c r="AF241" s="20"/>
    </row>
    <row r="242" s="2" customFormat="1" ht="57" customHeight="1" spans="1:32">
      <c r="A242" s="12" t="s">
        <v>1111</v>
      </c>
      <c r="B242" s="11" t="s">
        <v>1112</v>
      </c>
      <c r="C242" s="11" t="s">
        <v>1113</v>
      </c>
      <c r="D242" s="12" t="s">
        <v>34</v>
      </c>
      <c r="E242" s="26" t="s">
        <v>52</v>
      </c>
      <c r="F242" s="11" t="s">
        <v>36</v>
      </c>
      <c r="G242" s="11" t="s">
        <v>1089</v>
      </c>
      <c r="H242" s="11" t="s">
        <v>38</v>
      </c>
      <c r="I242" s="12" t="s">
        <v>1114</v>
      </c>
      <c r="J242" s="12" t="s">
        <v>1114</v>
      </c>
      <c r="K242" s="12" t="s">
        <v>41</v>
      </c>
      <c r="L242" s="12" t="s">
        <v>31</v>
      </c>
      <c r="M242" s="12" t="s">
        <v>31</v>
      </c>
      <c r="N242" s="12" t="s">
        <v>31</v>
      </c>
      <c r="O242" s="11" t="s">
        <v>71</v>
      </c>
      <c r="P242" s="12" t="s">
        <v>1115</v>
      </c>
      <c r="Q242" s="18" t="s">
        <v>46</v>
      </c>
      <c r="R242" s="11" t="s">
        <v>47</v>
      </c>
      <c r="S242" s="11" t="s">
        <v>48</v>
      </c>
      <c r="T242" s="12" t="str">
        <f>IF(VALUE(LEFT(P242,4)&amp;RIGHT(LEFT(P242,7),2)&amp;LEFT(RIGHT(P242,3),2))&gt;19870101,IF(VALUE(I242)&gt;120*COUNTIF(B:B,B242),120*COUNTIF(B:B,B242),I242),I242)</f>
        <v>124.65</v>
      </c>
      <c r="U242" s="12" t="str">
        <f>IF(VALUE(LEFT(P242,4)&amp;RIGHT(LEFT(P242,7),2)&amp;LEFT(RIGHT(P242,3),2))&gt;20150103,IF(VALUE(J242)&gt;300*COUNTIF(B:B,B242),300*COUNTIF(B:B,B242),J242),J242)</f>
        <v>124.65</v>
      </c>
      <c r="V242" s="12">
        <f t="shared" si="2"/>
        <v>0</v>
      </c>
      <c r="W242" s="12">
        <f t="shared" si="2"/>
        <v>0</v>
      </c>
      <c r="X242" s="19"/>
      <c r="Y242" s="20"/>
      <c r="Z242" s="21"/>
      <c r="AA242" s="20"/>
      <c r="AB242" s="20"/>
      <c r="AC242" s="20"/>
      <c r="AD242" s="20"/>
      <c r="AE242" s="20"/>
      <c r="AF242" s="20"/>
    </row>
    <row r="243" s="2" customFormat="1" ht="57" customHeight="1" spans="1:32">
      <c r="A243" s="12" t="s">
        <v>1116</v>
      </c>
      <c r="B243" s="11" t="s">
        <v>1117</v>
      </c>
      <c r="C243" s="11" t="s">
        <v>1118</v>
      </c>
      <c r="D243" s="12" t="s">
        <v>34</v>
      </c>
      <c r="E243" s="12" t="s">
        <v>1119</v>
      </c>
      <c r="F243" s="11" t="s">
        <v>36</v>
      </c>
      <c r="G243" s="11" t="s">
        <v>1089</v>
      </c>
      <c r="H243" s="11" t="s">
        <v>38</v>
      </c>
      <c r="I243" s="12" t="s">
        <v>1120</v>
      </c>
      <c r="J243" s="12" t="s">
        <v>1121</v>
      </c>
      <c r="K243" s="12" t="s">
        <v>41</v>
      </c>
      <c r="L243" s="12" t="s">
        <v>31</v>
      </c>
      <c r="M243" s="12" t="s">
        <v>49</v>
      </c>
      <c r="N243" s="12" t="s">
        <v>99</v>
      </c>
      <c r="O243" s="11" t="s">
        <v>54</v>
      </c>
      <c r="P243" s="12" t="s">
        <v>1122</v>
      </c>
      <c r="Q243" s="18" t="s">
        <v>46</v>
      </c>
      <c r="R243" s="11" t="s">
        <v>47</v>
      </c>
      <c r="S243" s="11" t="s">
        <v>48</v>
      </c>
      <c r="T243" s="12" t="str">
        <f>IF(VALUE(LEFT(P243,4)&amp;RIGHT(LEFT(P243,7),2)&amp;LEFT(RIGHT(P243,3),2))&gt;19870101,IF(VALUE(I243)&gt;120*COUNTIF(B:B,B243),120*COUNTIF(B:B,B243),I243),I243)</f>
        <v>81.34</v>
      </c>
      <c r="U243" s="12" t="str">
        <f>IF(VALUE(LEFT(P243,4)&amp;RIGHT(LEFT(P243,7),2)&amp;LEFT(RIGHT(P243,3),2))&gt;20150103,IF(VALUE(J243)&gt;300*COUNTIF(B:B,B243),300*COUNTIF(B:B,B243),J243),J243)</f>
        <v>179.34</v>
      </c>
      <c r="V243" s="12">
        <f t="shared" si="2"/>
        <v>0</v>
      </c>
      <c r="W243" s="12">
        <f t="shared" si="2"/>
        <v>0</v>
      </c>
      <c r="X243" s="19"/>
      <c r="Y243" s="20"/>
      <c r="Z243" s="21"/>
      <c r="AA243" s="20"/>
      <c r="AB243" s="20"/>
      <c r="AC243" s="20"/>
      <c r="AD243" s="20"/>
      <c r="AE243" s="20"/>
      <c r="AF243" s="20"/>
    </row>
    <row r="244" s="2" customFormat="1" ht="57" customHeight="1" spans="1:32">
      <c r="A244" s="12" t="s">
        <v>1123</v>
      </c>
      <c r="B244" s="11" t="s">
        <v>1124</v>
      </c>
      <c r="C244" s="11" t="s">
        <v>1125</v>
      </c>
      <c r="D244" s="12" t="s">
        <v>34</v>
      </c>
      <c r="E244" s="12" t="s">
        <v>1126</v>
      </c>
      <c r="F244" s="11" t="s">
        <v>36</v>
      </c>
      <c r="G244" s="11" t="s">
        <v>1127</v>
      </c>
      <c r="H244" s="11" t="s">
        <v>38</v>
      </c>
      <c r="I244" s="12" t="s">
        <v>1128</v>
      </c>
      <c r="J244" s="12" t="s">
        <v>1129</v>
      </c>
      <c r="K244" s="12" t="s">
        <v>41</v>
      </c>
      <c r="L244" s="12" t="s">
        <v>31</v>
      </c>
      <c r="M244" s="12" t="s">
        <v>42</v>
      </c>
      <c r="N244" s="12" t="s">
        <v>43</v>
      </c>
      <c r="O244" s="11" t="s">
        <v>44</v>
      </c>
      <c r="P244" s="12" t="s">
        <v>1130</v>
      </c>
      <c r="Q244" s="18" t="s">
        <v>46</v>
      </c>
      <c r="R244" s="11" t="s">
        <v>47</v>
      </c>
      <c r="S244" s="11" t="s">
        <v>48</v>
      </c>
      <c r="T244" s="12">
        <f>IF(VALUE(LEFT(P244,4)&amp;RIGHT(LEFT(P244,7),2)&amp;LEFT(RIGHT(P244,3),2))&gt;19870101,IF(VALUE(I244)&gt;120*COUNTIF(B:B,B244),120*COUNTIF(B:B,B244),I244),I244)</f>
        <v>120</v>
      </c>
      <c r="U244" s="12" t="str">
        <f>IF(VALUE(LEFT(P244,4)&amp;RIGHT(LEFT(P244,7),2)&amp;LEFT(RIGHT(P244,3),2))&gt;20150103,IF(VALUE(J244)&gt;300*COUNTIF(B:B,B244),300*COUNTIF(B:B,B244),J244),J244)</f>
        <v>312.93</v>
      </c>
      <c r="V244" s="12">
        <f t="shared" si="2"/>
        <v>1.25</v>
      </c>
      <c r="W244" s="12">
        <f t="shared" si="2"/>
        <v>0</v>
      </c>
      <c r="X244" s="19"/>
      <c r="Y244" s="20"/>
      <c r="Z244" s="21"/>
      <c r="AA244" s="20"/>
      <c r="AB244" s="20"/>
      <c r="AC244" s="20"/>
      <c r="AD244" s="20"/>
      <c r="AE244" s="20"/>
      <c r="AF244" s="20"/>
    </row>
    <row r="245" s="2" customFormat="1" ht="57" customHeight="1" spans="1:32">
      <c r="A245" s="12" t="s">
        <v>1131</v>
      </c>
      <c r="B245" s="11" t="s">
        <v>1132</v>
      </c>
      <c r="C245" s="11" t="s">
        <v>1133</v>
      </c>
      <c r="D245" s="12" t="s">
        <v>34</v>
      </c>
      <c r="E245" s="12" t="s">
        <v>1095</v>
      </c>
      <c r="F245" s="11" t="s">
        <v>36</v>
      </c>
      <c r="G245" s="11" t="s">
        <v>1089</v>
      </c>
      <c r="H245" s="11" t="s">
        <v>38</v>
      </c>
      <c r="I245" s="12" t="s">
        <v>1134</v>
      </c>
      <c r="J245" s="12" t="s">
        <v>1134</v>
      </c>
      <c r="K245" s="12" t="s">
        <v>41</v>
      </c>
      <c r="L245" s="12" t="s">
        <v>31</v>
      </c>
      <c r="M245" s="12" t="s">
        <v>31</v>
      </c>
      <c r="N245" s="12" t="s">
        <v>31</v>
      </c>
      <c r="O245" s="11" t="s">
        <v>71</v>
      </c>
      <c r="P245" s="12" t="s">
        <v>1135</v>
      </c>
      <c r="Q245" s="18" t="s">
        <v>46</v>
      </c>
      <c r="R245" s="11" t="s">
        <v>47</v>
      </c>
      <c r="S245" s="11" t="s">
        <v>48</v>
      </c>
      <c r="T245" s="12" t="str">
        <f>IF(VALUE(LEFT(P245,4)&amp;RIGHT(LEFT(P245,7),2)&amp;LEFT(RIGHT(P245,3),2))&gt;19870101,IF(VALUE(I245)&gt;120*COUNTIF(B:B,B245),120*COUNTIF(B:B,B245),I245),I245)</f>
        <v>124.16</v>
      </c>
      <c r="U245" s="12" t="str">
        <f>IF(VALUE(LEFT(P245,4)&amp;RIGHT(LEFT(P245,7),2)&amp;LEFT(RIGHT(P245,3),2))&gt;20150103,IF(VALUE(J245)&gt;300*COUNTIF(B:B,B245),300*COUNTIF(B:B,B245),J245),J245)</f>
        <v>124.16</v>
      </c>
      <c r="V245" s="12">
        <f t="shared" si="2"/>
        <v>0</v>
      </c>
      <c r="W245" s="12">
        <f t="shared" si="2"/>
        <v>0</v>
      </c>
      <c r="X245" s="19"/>
      <c r="Y245" s="20"/>
      <c r="Z245" s="21"/>
      <c r="AA245" s="20"/>
      <c r="AB245" s="20"/>
      <c r="AC245" s="20"/>
      <c r="AD245" s="20"/>
      <c r="AE245" s="20"/>
      <c r="AF245" s="20"/>
    </row>
    <row r="246" s="2" customFormat="1" ht="57" customHeight="1" spans="1:32">
      <c r="A246" s="12" t="s">
        <v>1136</v>
      </c>
      <c r="B246" s="11" t="s">
        <v>1137</v>
      </c>
      <c r="C246" s="11" t="s">
        <v>1138</v>
      </c>
      <c r="D246" s="12" t="s">
        <v>34</v>
      </c>
      <c r="E246" s="12" t="s">
        <v>239</v>
      </c>
      <c r="F246" s="11" t="s">
        <v>36</v>
      </c>
      <c r="G246" s="11" t="s">
        <v>1089</v>
      </c>
      <c r="H246" s="11" t="s">
        <v>38</v>
      </c>
      <c r="I246" s="12" t="s">
        <v>1139</v>
      </c>
      <c r="J246" s="12" t="s">
        <v>1140</v>
      </c>
      <c r="K246" s="12" t="s">
        <v>41</v>
      </c>
      <c r="L246" s="12" t="s">
        <v>31</v>
      </c>
      <c r="M246" s="12" t="s">
        <v>49</v>
      </c>
      <c r="N246" s="12" t="s">
        <v>99</v>
      </c>
      <c r="O246" s="11" t="s">
        <v>44</v>
      </c>
      <c r="P246" s="12" t="s">
        <v>1130</v>
      </c>
      <c r="Q246" s="18" t="s">
        <v>46</v>
      </c>
      <c r="R246" s="11" t="s">
        <v>47</v>
      </c>
      <c r="S246" s="11" t="s">
        <v>48</v>
      </c>
      <c r="T246" s="12">
        <f>IF(VALUE(LEFT(P246,4)&amp;RIGHT(LEFT(P246,7),2)&amp;LEFT(RIGHT(P246,3),2))&gt;19870101,IF(VALUE(I246)&gt;120*COUNTIF(B:B,B246),120*COUNTIF(B:B,B246),I246),I246)</f>
        <v>120</v>
      </c>
      <c r="U246" s="12" t="str">
        <f>IF(VALUE(LEFT(P246,4)&amp;RIGHT(LEFT(P246,7),2)&amp;LEFT(RIGHT(P246,3),2))&gt;20150103,IF(VALUE(J246)&gt;300*COUNTIF(B:B,B246),300*COUNTIF(B:B,B246),J246),J246)</f>
        <v>295.34</v>
      </c>
      <c r="V246" s="12">
        <f t="shared" si="2"/>
        <v>8.90000000000001</v>
      </c>
      <c r="W246" s="12">
        <f t="shared" si="2"/>
        <v>0</v>
      </c>
      <c r="X246" s="19"/>
      <c r="Y246" s="20"/>
      <c r="Z246" s="21"/>
      <c r="AA246" s="20"/>
      <c r="AB246" s="20"/>
      <c r="AC246" s="20"/>
      <c r="AD246" s="20"/>
      <c r="AE246" s="20"/>
      <c r="AF246" s="20"/>
    </row>
    <row r="247" s="2" customFormat="1" ht="57" customHeight="1" spans="1:32">
      <c r="A247" s="12" t="s">
        <v>1141</v>
      </c>
      <c r="B247" s="11" t="s">
        <v>1142</v>
      </c>
      <c r="C247" s="11" t="s">
        <v>1143</v>
      </c>
      <c r="D247" s="12" t="s">
        <v>34</v>
      </c>
      <c r="E247" s="12" t="s">
        <v>1144</v>
      </c>
      <c r="F247" s="11" t="s">
        <v>36</v>
      </c>
      <c r="G247" s="11" t="s">
        <v>1089</v>
      </c>
      <c r="H247" s="11" t="s">
        <v>38</v>
      </c>
      <c r="I247" s="12" t="s">
        <v>1145</v>
      </c>
      <c r="J247" s="12" t="s">
        <v>1145</v>
      </c>
      <c r="K247" s="12" t="s">
        <v>41</v>
      </c>
      <c r="L247" s="12" t="s">
        <v>31</v>
      </c>
      <c r="M247" s="12" t="s">
        <v>31</v>
      </c>
      <c r="N247" s="12" t="s">
        <v>31</v>
      </c>
      <c r="O247" s="11" t="s">
        <v>71</v>
      </c>
      <c r="P247" s="12" t="s">
        <v>1146</v>
      </c>
      <c r="Q247" s="18" t="s">
        <v>46</v>
      </c>
      <c r="R247" s="11" t="s">
        <v>47</v>
      </c>
      <c r="S247" s="11" t="s">
        <v>48</v>
      </c>
      <c r="T247" s="12" t="str">
        <f>IF(VALUE(LEFT(P247,4)&amp;RIGHT(LEFT(P247,7),2)&amp;LEFT(RIGHT(P247,3),2))&gt;19870101,IF(VALUE(I247)&gt;120*COUNTIF(B:B,B247),120*COUNTIF(B:B,B247),I247),I247)</f>
        <v>62.50</v>
      </c>
      <c r="U247" s="12" t="str">
        <f>IF(VALUE(LEFT(P247,4)&amp;RIGHT(LEFT(P247,7),2)&amp;LEFT(RIGHT(P247,3),2))&gt;20150103,IF(VALUE(J247)&gt;300*COUNTIF(B:B,B247),300*COUNTIF(B:B,B247),J247),J247)</f>
        <v>62.50</v>
      </c>
      <c r="V247" s="12">
        <f t="shared" si="2"/>
        <v>0</v>
      </c>
      <c r="W247" s="12">
        <f t="shared" si="2"/>
        <v>0</v>
      </c>
      <c r="X247" s="19"/>
      <c r="Y247" s="20"/>
      <c r="Z247" s="21"/>
      <c r="AA247" s="20"/>
      <c r="AB247" s="20"/>
      <c r="AC247" s="20"/>
      <c r="AD247" s="20"/>
      <c r="AE247" s="20"/>
      <c r="AF247" s="20"/>
    </row>
    <row r="248" s="2" customFormat="1" ht="57" customHeight="1" spans="1:32">
      <c r="A248" s="12" t="s">
        <v>1147</v>
      </c>
      <c r="B248" s="11" t="s">
        <v>1148</v>
      </c>
      <c r="C248" s="11" t="s">
        <v>1149</v>
      </c>
      <c r="D248" s="12" t="s">
        <v>34</v>
      </c>
      <c r="E248" s="12" t="s">
        <v>83</v>
      </c>
      <c r="F248" s="11" t="s">
        <v>36</v>
      </c>
      <c r="G248" s="11" t="s">
        <v>1150</v>
      </c>
      <c r="H248" s="11" t="s">
        <v>38</v>
      </c>
      <c r="I248" s="12" t="s">
        <v>1151</v>
      </c>
      <c r="J248" s="12" t="s">
        <v>1152</v>
      </c>
      <c r="K248" s="12" t="s">
        <v>41</v>
      </c>
      <c r="L248" s="12" t="s">
        <v>31</v>
      </c>
      <c r="M248" s="12" t="s">
        <v>49</v>
      </c>
      <c r="N248" s="12" t="s">
        <v>99</v>
      </c>
      <c r="O248" s="11" t="s">
        <v>44</v>
      </c>
      <c r="P248" s="12" t="s">
        <v>745</v>
      </c>
      <c r="Q248" s="18" t="s">
        <v>46</v>
      </c>
      <c r="R248" s="11" t="s">
        <v>47</v>
      </c>
      <c r="S248" s="11" t="s">
        <v>48</v>
      </c>
      <c r="T248" s="12" t="str">
        <f>IF(VALUE(LEFT(P248,4)&amp;RIGHT(LEFT(P248,7),2)&amp;LEFT(RIGHT(P248,3),2))&gt;19870101,IF(VALUE(I248)&gt;120*COUNTIF(B:B,B248),120*COUNTIF(B:B,B248),I248),I248)</f>
        <v>94.59</v>
      </c>
      <c r="U248" s="12" t="str">
        <f>IF(VALUE(LEFT(P248,4)&amp;RIGHT(LEFT(P248,7),2)&amp;LEFT(RIGHT(P248,3),2))&gt;20150103,IF(VALUE(J248)&gt;300*COUNTIF(B:B,B248),300*COUNTIF(B:B,B248),J248),J248)</f>
        <v>209.72</v>
      </c>
      <c r="V248" s="12">
        <f t="shared" si="2"/>
        <v>0</v>
      </c>
      <c r="W248" s="12">
        <f t="shared" si="2"/>
        <v>0</v>
      </c>
      <c r="X248" s="19"/>
      <c r="Y248" s="20"/>
      <c r="Z248" s="21"/>
      <c r="AA248" s="20"/>
      <c r="AB248" s="20"/>
      <c r="AC248" s="20"/>
      <c r="AD248" s="20"/>
      <c r="AE248" s="20"/>
      <c r="AF248" s="20"/>
    </row>
    <row r="249" s="2" customFormat="1" ht="57" customHeight="1" spans="1:32">
      <c r="A249" s="12" t="s">
        <v>1153</v>
      </c>
      <c r="B249" s="11" t="s">
        <v>1154</v>
      </c>
      <c r="C249" s="11" t="s">
        <v>1155</v>
      </c>
      <c r="D249" s="12" t="s">
        <v>58</v>
      </c>
      <c r="E249" s="12" t="s">
        <v>501</v>
      </c>
      <c r="F249" s="11" t="s">
        <v>36</v>
      </c>
      <c r="G249" s="11" t="s">
        <v>1150</v>
      </c>
      <c r="H249" s="11" t="s">
        <v>38</v>
      </c>
      <c r="I249" s="12" t="s">
        <v>1156</v>
      </c>
      <c r="J249" s="12" t="s">
        <v>1157</v>
      </c>
      <c r="K249" s="12" t="s">
        <v>41</v>
      </c>
      <c r="L249" s="12" t="s">
        <v>31</v>
      </c>
      <c r="M249" s="12" t="s">
        <v>61</v>
      </c>
      <c r="N249" s="12" t="s">
        <v>106</v>
      </c>
      <c r="O249" s="11" t="s">
        <v>54</v>
      </c>
      <c r="P249" s="12" t="s">
        <v>252</v>
      </c>
      <c r="Q249" s="18" t="s">
        <v>46</v>
      </c>
      <c r="R249" s="11" t="s">
        <v>47</v>
      </c>
      <c r="S249" s="11" t="s">
        <v>48</v>
      </c>
      <c r="T249" s="12" t="str">
        <f>IF(VALUE(LEFT(P249,4)&amp;RIGHT(LEFT(P249,7),2)&amp;LEFT(RIGHT(P249,3),2))&gt;19870101,IF(VALUE(I249)&gt;120*COUNTIF(B:B,B249),120*COUNTIF(B:B,B249),I249),I249)</f>
        <v>116.04</v>
      </c>
      <c r="U249" s="12" t="str">
        <f>IF(VALUE(LEFT(P249,4)&amp;RIGHT(LEFT(P249,7),2)&amp;LEFT(RIGHT(P249,3),2))&gt;20150103,IF(VALUE(J249)&gt;300*COUNTIF(B:B,B249),300*COUNTIF(B:B,B249),J249),J249)</f>
        <v>405.02</v>
      </c>
      <c r="V249" s="12">
        <f t="shared" si="2"/>
        <v>0</v>
      </c>
      <c r="W249" s="12">
        <f t="shared" si="2"/>
        <v>0</v>
      </c>
      <c r="X249" s="19"/>
      <c r="Y249" s="20"/>
      <c r="Z249" s="21"/>
      <c r="AA249" s="20"/>
      <c r="AB249" s="20"/>
      <c r="AC249" s="20"/>
      <c r="AD249" s="20"/>
      <c r="AE249" s="20"/>
      <c r="AF249" s="20"/>
    </row>
    <row r="250" s="2" customFormat="1" ht="57" customHeight="1" spans="1:32">
      <c r="A250" s="12" t="s">
        <v>1158</v>
      </c>
      <c r="B250" s="11" t="s">
        <v>1159</v>
      </c>
      <c r="C250" s="11" t="s">
        <v>1160</v>
      </c>
      <c r="D250" s="12" t="s">
        <v>34</v>
      </c>
      <c r="E250" s="12" t="s">
        <v>543</v>
      </c>
      <c r="F250" s="11" t="s">
        <v>36</v>
      </c>
      <c r="G250" s="11" t="s">
        <v>1150</v>
      </c>
      <c r="H250" s="11" t="s">
        <v>38</v>
      </c>
      <c r="I250" s="12" t="s">
        <v>1161</v>
      </c>
      <c r="J250" s="12" t="s">
        <v>1162</v>
      </c>
      <c r="K250" s="12" t="s">
        <v>41</v>
      </c>
      <c r="L250" s="12" t="s">
        <v>31</v>
      </c>
      <c r="M250" s="12" t="s">
        <v>42</v>
      </c>
      <c r="N250" s="12" t="s">
        <v>43</v>
      </c>
      <c r="O250" s="11" t="s">
        <v>54</v>
      </c>
      <c r="P250" s="12" t="s">
        <v>373</v>
      </c>
      <c r="Q250" s="18" t="s">
        <v>46</v>
      </c>
      <c r="R250" s="11" t="s">
        <v>47</v>
      </c>
      <c r="S250" s="11" t="s">
        <v>48</v>
      </c>
      <c r="T250" s="12" t="str">
        <f>IF(VALUE(LEFT(P250,4)&amp;RIGHT(LEFT(P250,7),2)&amp;LEFT(RIGHT(P250,3),2))&gt;19870101,IF(VALUE(I250)&gt;120*COUNTIF(B:B,B250),120*COUNTIF(B:B,B250),I250),I250)</f>
        <v>77.47</v>
      </c>
      <c r="U250" s="12" t="str">
        <f>IF(VALUE(LEFT(P250,4)&amp;RIGHT(LEFT(P250,7),2)&amp;LEFT(RIGHT(P250,3),2))&gt;20150103,IF(VALUE(J250)&gt;300*COUNTIF(B:B,B250),300*COUNTIF(B:B,B250),J250),J250)</f>
        <v>206.02</v>
      </c>
      <c r="V250" s="12">
        <f t="shared" si="2"/>
        <v>0</v>
      </c>
      <c r="W250" s="12">
        <f t="shared" si="2"/>
        <v>0</v>
      </c>
      <c r="X250" s="19"/>
      <c r="Y250" s="20"/>
      <c r="Z250" s="21"/>
      <c r="AA250" s="20"/>
      <c r="AB250" s="20"/>
      <c r="AC250" s="20"/>
      <c r="AD250" s="20"/>
      <c r="AE250" s="20"/>
      <c r="AF250" s="20"/>
    </row>
    <row r="251" s="2" customFormat="1" ht="57" customHeight="1" spans="1:32">
      <c r="A251" s="12" t="s">
        <v>1163</v>
      </c>
      <c r="B251" s="11" t="s">
        <v>1164</v>
      </c>
      <c r="C251" s="11" t="s">
        <v>1165</v>
      </c>
      <c r="D251" s="12" t="s">
        <v>34</v>
      </c>
      <c r="E251" s="12" t="s">
        <v>600</v>
      </c>
      <c r="F251" s="11" t="s">
        <v>36</v>
      </c>
      <c r="G251" s="11" t="s">
        <v>1150</v>
      </c>
      <c r="H251" s="11" t="s">
        <v>38</v>
      </c>
      <c r="I251" s="12" t="s">
        <v>1166</v>
      </c>
      <c r="J251" s="12" t="s">
        <v>1166</v>
      </c>
      <c r="K251" s="12" t="s">
        <v>41</v>
      </c>
      <c r="L251" s="12" t="s">
        <v>31</v>
      </c>
      <c r="M251" s="12" t="s">
        <v>31</v>
      </c>
      <c r="N251" s="12" t="s">
        <v>31</v>
      </c>
      <c r="O251" s="11" t="s">
        <v>1167</v>
      </c>
      <c r="P251" s="12" t="s">
        <v>72</v>
      </c>
      <c r="Q251" s="18" t="s">
        <v>46</v>
      </c>
      <c r="R251" s="11" t="s">
        <v>47</v>
      </c>
      <c r="S251" s="11" t="s">
        <v>48</v>
      </c>
      <c r="T251" s="12" t="str">
        <f>IF(VALUE(LEFT(P251,4)&amp;RIGHT(LEFT(P251,7),2)&amp;LEFT(RIGHT(P251,3),2))&gt;19870101,IF(VALUE(I251)&gt;120*COUNTIF(B:B,B251),120*COUNTIF(B:B,B251),I251),I251)</f>
        <v>96.06</v>
      </c>
      <c r="U251" s="12" t="str">
        <f>IF(VALUE(LEFT(P251,4)&amp;RIGHT(LEFT(P251,7),2)&amp;LEFT(RIGHT(P251,3),2))&gt;20150103,IF(VALUE(J251)&gt;300*COUNTIF(B:B,B251),300*COUNTIF(B:B,B251),J251),J251)</f>
        <v>96.06</v>
      </c>
      <c r="V251" s="12">
        <f t="shared" si="2"/>
        <v>0</v>
      </c>
      <c r="W251" s="12">
        <f t="shared" si="2"/>
        <v>0</v>
      </c>
      <c r="X251" s="19"/>
      <c r="Y251" s="20"/>
      <c r="Z251" s="21"/>
      <c r="AA251" s="20"/>
      <c r="AB251" s="20"/>
      <c r="AC251" s="20"/>
      <c r="AD251" s="20"/>
      <c r="AE251" s="20"/>
      <c r="AF251" s="20"/>
    </row>
    <row r="252" s="2" customFormat="1" ht="57" customHeight="1" spans="1:32">
      <c r="A252" s="12" t="s">
        <v>1168</v>
      </c>
      <c r="B252" s="11" t="s">
        <v>1169</v>
      </c>
      <c r="C252" s="11" t="s">
        <v>1170</v>
      </c>
      <c r="D252" s="12" t="s">
        <v>34</v>
      </c>
      <c r="E252" s="12" t="s">
        <v>593</v>
      </c>
      <c r="F252" s="11" t="s">
        <v>36</v>
      </c>
      <c r="G252" s="11" t="s">
        <v>1150</v>
      </c>
      <c r="H252" s="11" t="s">
        <v>38</v>
      </c>
      <c r="I252" s="12" t="s">
        <v>1171</v>
      </c>
      <c r="J252" s="12" t="s">
        <v>1172</v>
      </c>
      <c r="K252" s="12" t="s">
        <v>41</v>
      </c>
      <c r="L252" s="12" t="s">
        <v>31</v>
      </c>
      <c r="M252" s="12" t="s">
        <v>61</v>
      </c>
      <c r="N252" s="12" t="s">
        <v>106</v>
      </c>
      <c r="O252" s="11" t="s">
        <v>54</v>
      </c>
      <c r="P252" s="12" t="s">
        <v>100</v>
      </c>
      <c r="Q252" s="18" t="s">
        <v>46</v>
      </c>
      <c r="R252" s="11" t="s">
        <v>47</v>
      </c>
      <c r="S252" s="11" t="s">
        <v>48</v>
      </c>
      <c r="T252" s="12" t="str">
        <f>IF(VALUE(LEFT(P252,4)&amp;RIGHT(LEFT(P252,7),2)&amp;LEFT(RIGHT(P252,3),2))&gt;19870101,IF(VALUE(I252)&gt;120*COUNTIF(B:B,B252),120*COUNTIF(B:B,B252),I252),I252)</f>
        <v>97.26</v>
      </c>
      <c r="U252" s="12">
        <f>IF(VALUE(LEFT(P252,4)&amp;RIGHT(LEFT(P252,7),2)&amp;LEFT(RIGHT(P252,3),2))&gt;20150103,IF(VALUE(J252)&gt;300*COUNTIF(B:B,B252),300*COUNTIF(B:B,B252),J252),J252)</f>
        <v>300</v>
      </c>
      <c r="V252" s="12">
        <f t="shared" si="2"/>
        <v>0</v>
      </c>
      <c r="W252" s="12">
        <f t="shared" si="2"/>
        <v>32.64</v>
      </c>
      <c r="X252" s="19"/>
      <c r="Y252" s="20"/>
      <c r="Z252" s="21"/>
      <c r="AA252" s="20"/>
      <c r="AB252" s="20"/>
      <c r="AC252" s="20"/>
      <c r="AD252" s="20"/>
      <c r="AE252" s="20"/>
      <c r="AF252" s="20"/>
    </row>
    <row r="253" s="2" customFormat="1" ht="57" customHeight="1" spans="1:32">
      <c r="A253" s="12" t="s">
        <v>1173</v>
      </c>
      <c r="B253" s="11" t="s">
        <v>1174</v>
      </c>
      <c r="C253" s="11" t="s">
        <v>1175</v>
      </c>
      <c r="D253" s="12" t="s">
        <v>58</v>
      </c>
      <c r="E253" s="12" t="s">
        <v>1176</v>
      </c>
      <c r="F253" s="11" t="s">
        <v>36</v>
      </c>
      <c r="G253" s="11" t="s">
        <v>1177</v>
      </c>
      <c r="H253" s="11" t="s">
        <v>38</v>
      </c>
      <c r="I253" s="12" t="s">
        <v>1178</v>
      </c>
      <c r="J253" s="12" t="s">
        <v>1179</v>
      </c>
      <c r="K253" s="12" t="s">
        <v>41</v>
      </c>
      <c r="L253" s="12" t="s">
        <v>31</v>
      </c>
      <c r="M253" s="12" t="s">
        <v>42</v>
      </c>
      <c r="N253" s="12" t="s">
        <v>43</v>
      </c>
      <c r="O253" s="11" t="s">
        <v>44</v>
      </c>
      <c r="P253" s="12" t="s">
        <v>123</v>
      </c>
      <c r="Q253" s="18" t="s">
        <v>46</v>
      </c>
      <c r="R253" s="11" t="s">
        <v>47</v>
      </c>
      <c r="S253" s="11" t="s">
        <v>48</v>
      </c>
      <c r="T253" s="12" t="str">
        <f>IF(VALUE(LEFT(P253,4)&amp;RIGHT(LEFT(P253,7),2)&amp;LEFT(RIGHT(P253,3),2))&gt;19870101,IF(VALUE(I253)&gt;120*COUNTIF(B:B,B253),120*COUNTIF(B:B,B253),I253),I253)</f>
        <v>117.69</v>
      </c>
      <c r="U253" s="12">
        <f>IF(VALUE(LEFT(P253,4)&amp;RIGHT(LEFT(P253,7),2)&amp;LEFT(RIGHT(P253,3),2))&gt;20150103,IF(VALUE(J253)&gt;300*COUNTIF(B:B,B253),300*COUNTIF(B:B,B253),J253),J253)</f>
        <v>300</v>
      </c>
      <c r="V253" s="12">
        <f t="shared" si="2"/>
        <v>0</v>
      </c>
      <c r="W253" s="12">
        <f t="shared" si="2"/>
        <v>7.38999999999999</v>
      </c>
      <c r="X253" s="19"/>
      <c r="Y253" s="20"/>
      <c r="Z253" s="21"/>
      <c r="AA253" s="20"/>
      <c r="AB253" s="20"/>
      <c r="AC253" s="20"/>
      <c r="AD253" s="20"/>
      <c r="AE253" s="20"/>
      <c r="AF253" s="20"/>
    </row>
    <row r="254" s="2" customFormat="1" ht="57" customHeight="1" spans="1:32">
      <c r="A254" s="12" t="s">
        <v>1180</v>
      </c>
      <c r="B254" s="11" t="s">
        <v>1181</v>
      </c>
      <c r="C254" s="11" t="s">
        <v>1182</v>
      </c>
      <c r="D254" s="12" t="s">
        <v>34</v>
      </c>
      <c r="E254" s="12" t="s">
        <v>1183</v>
      </c>
      <c r="F254" s="11" t="s">
        <v>36</v>
      </c>
      <c r="G254" s="11" t="s">
        <v>1184</v>
      </c>
      <c r="H254" s="11" t="s">
        <v>38</v>
      </c>
      <c r="I254" s="12" t="s">
        <v>1185</v>
      </c>
      <c r="J254" s="12" t="s">
        <v>1186</v>
      </c>
      <c r="K254" s="12" t="s">
        <v>41</v>
      </c>
      <c r="L254" s="12" t="s">
        <v>31</v>
      </c>
      <c r="M254" s="12" t="s">
        <v>49</v>
      </c>
      <c r="N254" s="12" t="s">
        <v>99</v>
      </c>
      <c r="O254" s="11" t="s">
        <v>44</v>
      </c>
      <c r="P254" s="12" t="s">
        <v>533</v>
      </c>
      <c r="Q254" s="18" t="s">
        <v>46</v>
      </c>
      <c r="R254" s="11" t="s">
        <v>47</v>
      </c>
      <c r="S254" s="11" t="s">
        <v>48</v>
      </c>
      <c r="T254" s="12" t="str">
        <f>IF(VALUE(LEFT(P254,4)&amp;RIGHT(LEFT(P254,7),2)&amp;LEFT(RIGHT(P254,3),2))&gt;19870101,IF(VALUE(I254)&gt;120*COUNTIF(B:B,B254),120*COUNTIF(B:B,B254),I254),I254)</f>
        <v>88.36</v>
      </c>
      <c r="U254" s="12" t="str">
        <f>IF(VALUE(LEFT(P254,4)&amp;RIGHT(LEFT(P254,7),2)&amp;LEFT(RIGHT(P254,3),2))&gt;20150103,IF(VALUE(J254)&gt;300*COUNTIF(B:B,B254),300*COUNTIF(B:B,B254),J254),J254)</f>
        <v>184.24</v>
      </c>
      <c r="V254" s="12">
        <f t="shared" si="2"/>
        <v>0</v>
      </c>
      <c r="W254" s="12">
        <f t="shared" si="2"/>
        <v>0</v>
      </c>
      <c r="X254" s="19"/>
      <c r="Y254" s="20"/>
      <c r="Z254" s="21"/>
      <c r="AA254" s="20"/>
      <c r="AB254" s="20"/>
      <c r="AC254" s="20"/>
      <c r="AD254" s="20"/>
      <c r="AE254" s="20"/>
      <c r="AF254" s="20"/>
    </row>
    <row r="255" s="2" customFormat="1" ht="57" customHeight="1" spans="1:32">
      <c r="A255" s="12" t="s">
        <v>1187</v>
      </c>
      <c r="B255" s="11" t="s">
        <v>1188</v>
      </c>
      <c r="C255" s="11" t="s">
        <v>1189</v>
      </c>
      <c r="D255" s="12" t="s">
        <v>58</v>
      </c>
      <c r="E255" s="12" t="s">
        <v>1190</v>
      </c>
      <c r="F255" s="11" t="s">
        <v>36</v>
      </c>
      <c r="G255" s="11" t="s">
        <v>1191</v>
      </c>
      <c r="H255" s="11" t="s">
        <v>38</v>
      </c>
      <c r="I255" s="12" t="s">
        <v>1192</v>
      </c>
      <c r="J255" s="12" t="s">
        <v>1193</v>
      </c>
      <c r="K255" s="12" t="s">
        <v>41</v>
      </c>
      <c r="L255" s="12" t="s">
        <v>31</v>
      </c>
      <c r="M255" s="12" t="s">
        <v>49</v>
      </c>
      <c r="N255" s="12" t="s">
        <v>99</v>
      </c>
      <c r="O255" s="11" t="s">
        <v>54</v>
      </c>
      <c r="P255" s="12" t="s">
        <v>821</v>
      </c>
      <c r="Q255" s="18" t="s">
        <v>46</v>
      </c>
      <c r="R255" s="11" t="s">
        <v>47</v>
      </c>
      <c r="S255" s="11" t="s">
        <v>48</v>
      </c>
      <c r="T255" s="12">
        <f>IF(VALUE(LEFT(P255,4)&amp;RIGHT(LEFT(P255,7),2)&amp;LEFT(RIGHT(P255,3),2))&gt;19870101,IF(VALUE(I255)&gt;120*COUNTIF(B:B,B255),120*COUNTIF(B:B,B255),I255),I255)</f>
        <v>120</v>
      </c>
      <c r="U255" s="12" t="str">
        <f>IF(VALUE(LEFT(P255,4)&amp;RIGHT(LEFT(P255,7),2)&amp;LEFT(RIGHT(P255,3),2))&gt;20150103,IF(VALUE(J255)&gt;300*COUNTIF(B:B,B255),300*COUNTIF(B:B,B255),J255),J255)</f>
        <v>463.26</v>
      </c>
      <c r="V255" s="12">
        <f t="shared" si="2"/>
        <v>132.82</v>
      </c>
      <c r="W255" s="12">
        <f t="shared" si="2"/>
        <v>0</v>
      </c>
      <c r="X255" s="19"/>
      <c r="Y255" s="20"/>
      <c r="Z255" s="21"/>
      <c r="AA255" s="20"/>
      <c r="AB255" s="20"/>
      <c r="AC255" s="20"/>
      <c r="AD255" s="20"/>
      <c r="AE255" s="20"/>
      <c r="AF255" s="20"/>
    </row>
    <row r="256" s="2" customFormat="1" ht="57" customHeight="1" spans="1:32">
      <c r="A256" s="12" t="s">
        <v>1194</v>
      </c>
      <c r="B256" s="11" t="s">
        <v>1195</v>
      </c>
      <c r="C256" s="11" t="s">
        <v>1196</v>
      </c>
      <c r="D256" s="12" t="s">
        <v>34</v>
      </c>
      <c r="E256" s="12" t="s">
        <v>1197</v>
      </c>
      <c r="F256" s="11" t="s">
        <v>36</v>
      </c>
      <c r="G256" s="11" t="s">
        <v>1198</v>
      </c>
      <c r="H256" s="11" t="s">
        <v>38</v>
      </c>
      <c r="I256" s="12" t="s">
        <v>1199</v>
      </c>
      <c r="J256" s="12" t="s">
        <v>1200</v>
      </c>
      <c r="K256" s="12" t="s">
        <v>41</v>
      </c>
      <c r="L256" s="12" t="s">
        <v>31</v>
      </c>
      <c r="M256" s="12" t="s">
        <v>61</v>
      </c>
      <c r="N256" s="12" t="s">
        <v>106</v>
      </c>
      <c r="O256" s="11" t="s">
        <v>44</v>
      </c>
      <c r="P256" s="12" t="s">
        <v>456</v>
      </c>
      <c r="Q256" s="18" t="s">
        <v>46</v>
      </c>
      <c r="R256" s="11" t="s">
        <v>47</v>
      </c>
      <c r="S256" s="11" t="s">
        <v>48</v>
      </c>
      <c r="T256" s="12">
        <f>IF(VALUE(LEFT(P256,4)&amp;RIGHT(LEFT(P256,7),2)&amp;LEFT(RIGHT(P256,3),2))&gt;19870101,IF(VALUE(I256)&gt;120*COUNTIF(B:B,B256),120*COUNTIF(B:B,B256),I256),I256)</f>
        <v>120</v>
      </c>
      <c r="U256" s="12">
        <f>IF(VALUE(LEFT(P256,4)&amp;RIGHT(LEFT(P256,7),2)&amp;LEFT(RIGHT(P256,3),2))&gt;20150103,IF(VALUE(J256)&gt;300*COUNTIF(B:B,B256),300*COUNTIF(B:B,B256),J256),J256)</f>
        <v>300</v>
      </c>
      <c r="V256" s="12">
        <f t="shared" si="2"/>
        <v>7.05</v>
      </c>
      <c r="W256" s="12">
        <f t="shared" si="2"/>
        <v>202.45</v>
      </c>
      <c r="X256" s="19"/>
      <c r="Y256" s="20"/>
      <c r="Z256" s="21"/>
      <c r="AA256" s="20"/>
      <c r="AB256" s="20"/>
      <c r="AC256" s="20"/>
      <c r="AD256" s="20"/>
      <c r="AE256" s="20"/>
      <c r="AF256" s="20"/>
    </row>
    <row r="257" s="2" customFormat="1" ht="57" customHeight="1" spans="1:32">
      <c r="A257" s="12" t="s">
        <v>1201</v>
      </c>
      <c r="B257" s="11" t="s">
        <v>1202</v>
      </c>
      <c r="C257" s="11" t="s">
        <v>1203</v>
      </c>
      <c r="D257" s="12" t="s">
        <v>34</v>
      </c>
      <c r="E257" s="12" t="s">
        <v>600</v>
      </c>
      <c r="F257" s="11" t="s">
        <v>36</v>
      </c>
      <c r="G257" s="11" t="s">
        <v>1204</v>
      </c>
      <c r="H257" s="11" t="s">
        <v>38</v>
      </c>
      <c r="I257" s="12" t="s">
        <v>1205</v>
      </c>
      <c r="J257" s="12" t="s">
        <v>1206</v>
      </c>
      <c r="K257" s="12" t="s">
        <v>41</v>
      </c>
      <c r="L257" s="12" t="s">
        <v>31</v>
      </c>
      <c r="M257" s="12" t="s">
        <v>84</v>
      </c>
      <c r="N257" s="12" t="s">
        <v>616</v>
      </c>
      <c r="O257" s="11" t="s">
        <v>44</v>
      </c>
      <c r="P257" s="12" t="s">
        <v>497</v>
      </c>
      <c r="Q257" s="18" t="s">
        <v>46</v>
      </c>
      <c r="R257" s="11" t="s">
        <v>47</v>
      </c>
      <c r="S257" s="11" t="s">
        <v>48</v>
      </c>
      <c r="T257" s="12">
        <f>IF(VALUE(LEFT(P257,4)&amp;RIGHT(LEFT(P257,7),2)&amp;LEFT(RIGHT(P257,3),2))&gt;19870101,IF(VALUE(I257)&gt;120*COUNTIF(B:B,B257),120*COUNTIF(B:B,B257),I257),I257)</f>
        <v>120</v>
      </c>
      <c r="U257" s="12" t="s">
        <v>598</v>
      </c>
      <c r="V257" s="12">
        <f t="shared" si="2"/>
        <v>19.02</v>
      </c>
      <c r="W257" s="12">
        <f t="shared" si="2"/>
        <v>689.37</v>
      </c>
      <c r="X257" s="19"/>
      <c r="Y257" s="20"/>
      <c r="Z257" s="21"/>
      <c r="AA257" s="20"/>
      <c r="AB257" s="20"/>
      <c r="AC257" s="20"/>
      <c r="AD257" s="20"/>
      <c r="AE257" s="20"/>
      <c r="AF257" s="20"/>
    </row>
    <row r="258" s="2" customFormat="1" ht="27.95" customHeight="1" spans="1:32">
      <c r="A258" s="11" t="s">
        <v>1207</v>
      </c>
      <c r="B258" s="11" t="s">
        <v>1208</v>
      </c>
      <c r="C258" s="11" t="s">
        <v>1209</v>
      </c>
      <c r="D258" s="12" t="s">
        <v>34</v>
      </c>
      <c r="E258" s="12" t="s">
        <v>132</v>
      </c>
      <c r="F258" s="11" t="s">
        <v>36</v>
      </c>
      <c r="G258" s="11" t="s">
        <v>1210</v>
      </c>
      <c r="H258" s="11" t="s">
        <v>38</v>
      </c>
      <c r="I258" s="11" t="s">
        <v>1211</v>
      </c>
      <c r="J258" s="11" t="s">
        <v>1212</v>
      </c>
      <c r="K258" s="11" t="s">
        <v>41</v>
      </c>
      <c r="L258" s="11" t="s">
        <v>31</v>
      </c>
      <c r="M258" s="11" t="s">
        <v>73</v>
      </c>
      <c r="N258" s="11" t="s">
        <v>607</v>
      </c>
      <c r="O258" s="11" t="s">
        <v>44</v>
      </c>
      <c r="P258" s="12" t="s">
        <v>745</v>
      </c>
      <c r="Q258" s="18" t="s">
        <v>46</v>
      </c>
      <c r="R258" s="11" t="s">
        <v>47</v>
      </c>
      <c r="S258" s="11" t="s">
        <v>48</v>
      </c>
      <c r="T258" s="11" t="str">
        <f>IF(VALUE(LEFT(P258,4)&amp;RIGHT(LEFT(P258,7),2)&amp;LEFT(RIGHT(P258,3),2))&gt;19870101,IF(VALUE(I258)&gt;120*COUNTIF(B:B,B258),120*COUNTIF(B:B,B258),I258),I258)</f>
        <v>106.19</v>
      </c>
      <c r="U258" s="11" t="s">
        <v>598</v>
      </c>
      <c r="V258" s="11">
        <f t="shared" si="2"/>
        <v>0</v>
      </c>
      <c r="W258" s="11">
        <f t="shared" si="2"/>
        <v>346.56</v>
      </c>
      <c r="X258" s="19"/>
      <c r="Y258" s="20"/>
      <c r="Z258" s="21"/>
      <c r="AA258" s="20"/>
      <c r="AB258" s="20"/>
      <c r="AC258" s="20"/>
      <c r="AD258" s="20"/>
      <c r="AE258" s="20"/>
      <c r="AF258" s="20"/>
    </row>
    <row r="259" s="2" customFormat="1" ht="27.95" customHeight="1" spans="1:32">
      <c r="A259" s="11"/>
      <c r="B259" s="11"/>
      <c r="C259" s="11" t="s">
        <v>1213</v>
      </c>
      <c r="D259" s="12" t="s">
        <v>58</v>
      </c>
      <c r="E259" s="12" t="s">
        <v>95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2"/>
      <c r="Q259" s="18"/>
      <c r="R259" s="11"/>
      <c r="S259" s="11"/>
      <c r="T259" s="11"/>
      <c r="U259" s="11"/>
      <c r="V259" s="11"/>
      <c r="W259" s="11"/>
      <c r="X259" s="19"/>
      <c r="Y259" s="20"/>
      <c r="Z259" s="21"/>
      <c r="AA259" s="20"/>
      <c r="AB259" s="20"/>
      <c r="AC259" s="20"/>
      <c r="AD259" s="20"/>
      <c r="AE259" s="20"/>
      <c r="AF259" s="20"/>
    </row>
  </sheetData>
  <autoFilter ref="A6:X40">
    <extLst/>
  </autoFilter>
  <mergeCells count="1529">
    <mergeCell ref="A1:X1"/>
    <mergeCell ref="B2:V2"/>
    <mergeCell ref="W2:X2"/>
    <mergeCell ref="B3:G3"/>
    <mergeCell ref="H3:R3"/>
    <mergeCell ref="S3:X3"/>
    <mergeCell ref="C4:F4"/>
    <mergeCell ref="G4:Q4"/>
    <mergeCell ref="R4:W4"/>
    <mergeCell ref="R5:S5"/>
    <mergeCell ref="T5:U5"/>
    <mergeCell ref="V5:W5"/>
    <mergeCell ref="A4:A6"/>
    <mergeCell ref="A12:A13"/>
    <mergeCell ref="A16:A17"/>
    <mergeCell ref="A20:A21"/>
    <mergeCell ref="A22:A23"/>
    <mergeCell ref="A24:A26"/>
    <mergeCell ref="A27:A28"/>
    <mergeCell ref="A29:A30"/>
    <mergeCell ref="A31:A33"/>
    <mergeCell ref="A34:A35"/>
    <mergeCell ref="A36:A38"/>
    <mergeCell ref="A39:A40"/>
    <mergeCell ref="A42:A43"/>
    <mergeCell ref="A44:A45"/>
    <mergeCell ref="A46:A47"/>
    <mergeCell ref="A48:A49"/>
    <mergeCell ref="A50:A51"/>
    <mergeCell ref="A52:A53"/>
    <mergeCell ref="A54:A55"/>
    <mergeCell ref="A56:A58"/>
    <mergeCell ref="A59:A60"/>
    <mergeCell ref="A61:A62"/>
    <mergeCell ref="A63:A64"/>
    <mergeCell ref="A65:A66"/>
    <mergeCell ref="A68:A69"/>
    <mergeCell ref="A70:A72"/>
    <mergeCell ref="A73:A74"/>
    <mergeCell ref="A75:A76"/>
    <mergeCell ref="A77:A79"/>
    <mergeCell ref="A80:A81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31:A132"/>
    <mergeCell ref="A133:A134"/>
    <mergeCell ref="A135:A136"/>
    <mergeCell ref="A137:A138"/>
    <mergeCell ref="A139:A141"/>
    <mergeCell ref="A142:A144"/>
    <mergeCell ref="A145:A147"/>
    <mergeCell ref="A148:A149"/>
    <mergeCell ref="A150:A151"/>
    <mergeCell ref="A152:A156"/>
    <mergeCell ref="A157:A158"/>
    <mergeCell ref="A159:A160"/>
    <mergeCell ref="A161:A162"/>
    <mergeCell ref="A164:A165"/>
    <mergeCell ref="A166:A167"/>
    <mergeCell ref="A168:A169"/>
    <mergeCell ref="A170:A174"/>
    <mergeCell ref="A175:A176"/>
    <mergeCell ref="A177:A179"/>
    <mergeCell ref="A181:A182"/>
    <mergeCell ref="A183:A184"/>
    <mergeCell ref="A188:A189"/>
    <mergeCell ref="A201:A202"/>
    <mergeCell ref="A211:A212"/>
    <mergeCell ref="A215:A216"/>
    <mergeCell ref="A222:A223"/>
    <mergeCell ref="A258:A259"/>
    <mergeCell ref="B4:B6"/>
    <mergeCell ref="B12:B13"/>
    <mergeCell ref="B16:B17"/>
    <mergeCell ref="B20:B21"/>
    <mergeCell ref="B22:B23"/>
    <mergeCell ref="B24:B26"/>
    <mergeCell ref="B27:B28"/>
    <mergeCell ref="B29:B30"/>
    <mergeCell ref="B31:B33"/>
    <mergeCell ref="B34:B35"/>
    <mergeCell ref="B36:B38"/>
    <mergeCell ref="B39:B40"/>
    <mergeCell ref="B42:B43"/>
    <mergeCell ref="B44:B45"/>
    <mergeCell ref="B46:B47"/>
    <mergeCell ref="B48:B49"/>
    <mergeCell ref="B50:B51"/>
    <mergeCell ref="B52:B53"/>
    <mergeCell ref="B54:B55"/>
    <mergeCell ref="B56:B58"/>
    <mergeCell ref="B59:B60"/>
    <mergeCell ref="B61:B62"/>
    <mergeCell ref="B63:B64"/>
    <mergeCell ref="B65:B66"/>
    <mergeCell ref="B68:B69"/>
    <mergeCell ref="B70:B72"/>
    <mergeCell ref="B73:B74"/>
    <mergeCell ref="B75:B76"/>
    <mergeCell ref="B77:B79"/>
    <mergeCell ref="B80:B81"/>
    <mergeCell ref="B82:B83"/>
    <mergeCell ref="B84:B85"/>
    <mergeCell ref="B86:B87"/>
    <mergeCell ref="B88:B89"/>
    <mergeCell ref="B90:B91"/>
    <mergeCell ref="B92:B93"/>
    <mergeCell ref="B94:B95"/>
    <mergeCell ref="B96:B97"/>
    <mergeCell ref="B98:B99"/>
    <mergeCell ref="B100:B101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39:B141"/>
    <mergeCell ref="B142:B144"/>
    <mergeCell ref="B145:B147"/>
    <mergeCell ref="B148:B149"/>
    <mergeCell ref="B150:B151"/>
    <mergeCell ref="B152:B156"/>
    <mergeCell ref="B157:B158"/>
    <mergeCell ref="B159:B160"/>
    <mergeCell ref="B161:B162"/>
    <mergeCell ref="B164:B165"/>
    <mergeCell ref="B166:B167"/>
    <mergeCell ref="B168:B169"/>
    <mergeCell ref="B170:B174"/>
    <mergeCell ref="B175:B176"/>
    <mergeCell ref="B177:B179"/>
    <mergeCell ref="B181:B182"/>
    <mergeCell ref="B183:B184"/>
    <mergeCell ref="B188:B189"/>
    <mergeCell ref="B201:B202"/>
    <mergeCell ref="B211:B212"/>
    <mergeCell ref="B215:B216"/>
    <mergeCell ref="B222:B223"/>
    <mergeCell ref="B258:B259"/>
    <mergeCell ref="C5:C6"/>
    <mergeCell ref="D5:D6"/>
    <mergeCell ref="E5:E6"/>
    <mergeCell ref="F5:F6"/>
    <mergeCell ref="F12:F13"/>
    <mergeCell ref="F16:F17"/>
    <mergeCell ref="F20:F21"/>
    <mergeCell ref="F22:F23"/>
    <mergeCell ref="F24:F26"/>
    <mergeCell ref="F27:F28"/>
    <mergeCell ref="F29:F30"/>
    <mergeCell ref="F31:F33"/>
    <mergeCell ref="F34:F35"/>
    <mergeCell ref="F36:F38"/>
    <mergeCell ref="F39:F40"/>
    <mergeCell ref="F42:F43"/>
    <mergeCell ref="F44:F45"/>
    <mergeCell ref="F46:F47"/>
    <mergeCell ref="F48:F49"/>
    <mergeCell ref="F50:F51"/>
    <mergeCell ref="F52:F53"/>
    <mergeCell ref="F54:F55"/>
    <mergeCell ref="F56:F58"/>
    <mergeCell ref="F59:F60"/>
    <mergeCell ref="F61:F62"/>
    <mergeCell ref="F63:F64"/>
    <mergeCell ref="F65:F66"/>
    <mergeCell ref="F68:F69"/>
    <mergeCell ref="F70:F72"/>
    <mergeCell ref="F73:F74"/>
    <mergeCell ref="F75:F76"/>
    <mergeCell ref="F77:F79"/>
    <mergeCell ref="F80:F81"/>
    <mergeCell ref="F82:F83"/>
    <mergeCell ref="F84:F85"/>
    <mergeCell ref="F86:F87"/>
    <mergeCell ref="F88:F89"/>
    <mergeCell ref="F90:F91"/>
    <mergeCell ref="F92:F93"/>
    <mergeCell ref="F94:F95"/>
    <mergeCell ref="F96:F97"/>
    <mergeCell ref="F98:F99"/>
    <mergeCell ref="F100:F101"/>
    <mergeCell ref="F113:F114"/>
    <mergeCell ref="F115:F116"/>
    <mergeCell ref="F117:F118"/>
    <mergeCell ref="F119:F120"/>
    <mergeCell ref="F121:F122"/>
    <mergeCell ref="F123:F124"/>
    <mergeCell ref="F125:F126"/>
    <mergeCell ref="F127:F128"/>
    <mergeCell ref="F129:F130"/>
    <mergeCell ref="F131:F132"/>
    <mergeCell ref="F133:F134"/>
    <mergeCell ref="F135:F136"/>
    <mergeCell ref="F137:F138"/>
    <mergeCell ref="F139:F141"/>
    <mergeCell ref="F142:F144"/>
    <mergeCell ref="F145:F147"/>
    <mergeCell ref="F148:F149"/>
    <mergeCell ref="F150:F151"/>
    <mergeCell ref="F152:F156"/>
    <mergeCell ref="F157:F158"/>
    <mergeCell ref="F159:F160"/>
    <mergeCell ref="F161:F162"/>
    <mergeCell ref="F164:F165"/>
    <mergeCell ref="F166:F167"/>
    <mergeCell ref="F168:F169"/>
    <mergeCell ref="F170:F174"/>
    <mergeCell ref="F175:F176"/>
    <mergeCell ref="F177:F179"/>
    <mergeCell ref="F181:F182"/>
    <mergeCell ref="F183:F184"/>
    <mergeCell ref="F188:F189"/>
    <mergeCell ref="F201:F202"/>
    <mergeCell ref="F211:F212"/>
    <mergeCell ref="F215:F216"/>
    <mergeCell ref="F222:F223"/>
    <mergeCell ref="F258:F259"/>
    <mergeCell ref="G5:G6"/>
    <mergeCell ref="G12:G13"/>
    <mergeCell ref="G16:G17"/>
    <mergeCell ref="G20:G21"/>
    <mergeCell ref="G22:G23"/>
    <mergeCell ref="G24:G26"/>
    <mergeCell ref="G27:G28"/>
    <mergeCell ref="G29:G30"/>
    <mergeCell ref="G31:G33"/>
    <mergeCell ref="G34:G35"/>
    <mergeCell ref="G36:G38"/>
    <mergeCell ref="G39:G40"/>
    <mergeCell ref="G42:G43"/>
    <mergeCell ref="G44:G45"/>
    <mergeCell ref="G46:G47"/>
    <mergeCell ref="G48:G49"/>
    <mergeCell ref="G50:G51"/>
    <mergeCell ref="G52:G53"/>
    <mergeCell ref="G54:G55"/>
    <mergeCell ref="G56:G58"/>
    <mergeCell ref="G59:G60"/>
    <mergeCell ref="G61:G62"/>
    <mergeCell ref="G63:G64"/>
    <mergeCell ref="G65:G66"/>
    <mergeCell ref="G68:G69"/>
    <mergeCell ref="G70:G72"/>
    <mergeCell ref="G73:G74"/>
    <mergeCell ref="G75:G76"/>
    <mergeCell ref="G77:G79"/>
    <mergeCell ref="G80:G81"/>
    <mergeCell ref="G82:G83"/>
    <mergeCell ref="G84:G85"/>
    <mergeCell ref="G86:G87"/>
    <mergeCell ref="G88:G89"/>
    <mergeCell ref="G90:G91"/>
    <mergeCell ref="G92:G93"/>
    <mergeCell ref="G94:G95"/>
    <mergeCell ref="G96:G97"/>
    <mergeCell ref="G98:G99"/>
    <mergeCell ref="G100:G101"/>
    <mergeCell ref="G113:G114"/>
    <mergeCell ref="G115:G116"/>
    <mergeCell ref="G117:G118"/>
    <mergeCell ref="G119:G120"/>
    <mergeCell ref="G121:G122"/>
    <mergeCell ref="G123:G124"/>
    <mergeCell ref="G125:G126"/>
    <mergeCell ref="G127:G128"/>
    <mergeCell ref="G129:G130"/>
    <mergeCell ref="G131:G132"/>
    <mergeCell ref="G133:G134"/>
    <mergeCell ref="G135:G136"/>
    <mergeCell ref="G137:G138"/>
    <mergeCell ref="G139:G141"/>
    <mergeCell ref="G142:G144"/>
    <mergeCell ref="G145:G147"/>
    <mergeCell ref="G148:G149"/>
    <mergeCell ref="G150:G151"/>
    <mergeCell ref="G152:G156"/>
    <mergeCell ref="G157:G158"/>
    <mergeCell ref="G159:G160"/>
    <mergeCell ref="G161:G162"/>
    <mergeCell ref="G164:G165"/>
    <mergeCell ref="G166:G167"/>
    <mergeCell ref="G168:G169"/>
    <mergeCell ref="G170:G174"/>
    <mergeCell ref="G175:G176"/>
    <mergeCell ref="G177:G179"/>
    <mergeCell ref="G181:G182"/>
    <mergeCell ref="G183:G184"/>
    <mergeCell ref="G188:G189"/>
    <mergeCell ref="G201:G202"/>
    <mergeCell ref="G211:G212"/>
    <mergeCell ref="G215:G216"/>
    <mergeCell ref="G222:G223"/>
    <mergeCell ref="G258:G259"/>
    <mergeCell ref="H5:H6"/>
    <mergeCell ref="H12:H13"/>
    <mergeCell ref="H16:H17"/>
    <mergeCell ref="H20:H21"/>
    <mergeCell ref="H22:H23"/>
    <mergeCell ref="H24:H26"/>
    <mergeCell ref="H27:H28"/>
    <mergeCell ref="H29:H30"/>
    <mergeCell ref="H31:H33"/>
    <mergeCell ref="H34:H35"/>
    <mergeCell ref="H36:H38"/>
    <mergeCell ref="H39:H40"/>
    <mergeCell ref="H42:H43"/>
    <mergeCell ref="H44:H45"/>
    <mergeCell ref="H46:H47"/>
    <mergeCell ref="H48:H49"/>
    <mergeCell ref="H50:H51"/>
    <mergeCell ref="H52:H53"/>
    <mergeCell ref="H54:H55"/>
    <mergeCell ref="H56:H58"/>
    <mergeCell ref="H59:H60"/>
    <mergeCell ref="H61:H62"/>
    <mergeCell ref="H63:H64"/>
    <mergeCell ref="H65:H66"/>
    <mergeCell ref="H68:H69"/>
    <mergeCell ref="H70:H72"/>
    <mergeCell ref="H73:H74"/>
    <mergeCell ref="H75:H76"/>
    <mergeCell ref="H77:H79"/>
    <mergeCell ref="H80:H81"/>
    <mergeCell ref="H82:H83"/>
    <mergeCell ref="H84:H85"/>
    <mergeCell ref="H86:H87"/>
    <mergeCell ref="H88:H89"/>
    <mergeCell ref="H90:H91"/>
    <mergeCell ref="H92:H93"/>
    <mergeCell ref="H94:H95"/>
    <mergeCell ref="H96:H97"/>
    <mergeCell ref="H98:H99"/>
    <mergeCell ref="H100:H101"/>
    <mergeCell ref="H113:H114"/>
    <mergeCell ref="H115:H116"/>
    <mergeCell ref="H117:H118"/>
    <mergeCell ref="H119:H120"/>
    <mergeCell ref="H121:H122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39:H141"/>
    <mergeCell ref="H142:H144"/>
    <mergeCell ref="H145:H147"/>
    <mergeCell ref="H148:H149"/>
    <mergeCell ref="H150:H151"/>
    <mergeCell ref="H152:H156"/>
    <mergeCell ref="H157:H158"/>
    <mergeCell ref="H159:H160"/>
    <mergeCell ref="H161:H162"/>
    <mergeCell ref="H164:H165"/>
    <mergeCell ref="H166:H167"/>
    <mergeCell ref="H168:H169"/>
    <mergeCell ref="H170:H174"/>
    <mergeCell ref="H175:H176"/>
    <mergeCell ref="H177:H179"/>
    <mergeCell ref="H181:H182"/>
    <mergeCell ref="H183:H184"/>
    <mergeCell ref="H188:H189"/>
    <mergeCell ref="H201:H202"/>
    <mergeCell ref="H211:H212"/>
    <mergeCell ref="H215:H216"/>
    <mergeCell ref="H222:H223"/>
    <mergeCell ref="H258:H259"/>
    <mergeCell ref="I5:I6"/>
    <mergeCell ref="I12:I13"/>
    <mergeCell ref="I16:I17"/>
    <mergeCell ref="I20:I21"/>
    <mergeCell ref="I22:I23"/>
    <mergeCell ref="I24:I26"/>
    <mergeCell ref="I27:I28"/>
    <mergeCell ref="I29:I30"/>
    <mergeCell ref="I31:I33"/>
    <mergeCell ref="I34:I35"/>
    <mergeCell ref="I36:I38"/>
    <mergeCell ref="I39:I40"/>
    <mergeCell ref="I42:I43"/>
    <mergeCell ref="I44:I45"/>
    <mergeCell ref="I46:I47"/>
    <mergeCell ref="I48:I49"/>
    <mergeCell ref="I50:I51"/>
    <mergeCell ref="I52:I53"/>
    <mergeCell ref="I54:I55"/>
    <mergeCell ref="I56:I58"/>
    <mergeCell ref="I59:I60"/>
    <mergeCell ref="I61:I62"/>
    <mergeCell ref="I63:I64"/>
    <mergeCell ref="I65:I66"/>
    <mergeCell ref="I68:I69"/>
    <mergeCell ref="I70:I72"/>
    <mergeCell ref="I73:I74"/>
    <mergeCell ref="I75:I76"/>
    <mergeCell ref="I77:I79"/>
    <mergeCell ref="I80:I81"/>
    <mergeCell ref="I82:I83"/>
    <mergeCell ref="I84:I85"/>
    <mergeCell ref="I86:I87"/>
    <mergeCell ref="I88:I89"/>
    <mergeCell ref="I90:I91"/>
    <mergeCell ref="I92:I93"/>
    <mergeCell ref="I94:I95"/>
    <mergeCell ref="I96:I97"/>
    <mergeCell ref="I98:I99"/>
    <mergeCell ref="I100:I101"/>
    <mergeCell ref="I113:I114"/>
    <mergeCell ref="I115:I116"/>
    <mergeCell ref="I117:I118"/>
    <mergeCell ref="I119:I120"/>
    <mergeCell ref="I121:I122"/>
    <mergeCell ref="I123:I124"/>
    <mergeCell ref="I125:I126"/>
    <mergeCell ref="I127:I128"/>
    <mergeCell ref="I129:I130"/>
    <mergeCell ref="I131:I132"/>
    <mergeCell ref="I133:I134"/>
    <mergeCell ref="I135:I136"/>
    <mergeCell ref="I137:I138"/>
    <mergeCell ref="I139:I141"/>
    <mergeCell ref="I142:I144"/>
    <mergeCell ref="I145:I147"/>
    <mergeCell ref="I148:I149"/>
    <mergeCell ref="I150:I151"/>
    <mergeCell ref="I152:I156"/>
    <mergeCell ref="I157:I158"/>
    <mergeCell ref="I159:I160"/>
    <mergeCell ref="I161:I162"/>
    <mergeCell ref="I164:I165"/>
    <mergeCell ref="I166:I167"/>
    <mergeCell ref="I168:I169"/>
    <mergeCell ref="I170:I174"/>
    <mergeCell ref="I175:I176"/>
    <mergeCell ref="I177:I179"/>
    <mergeCell ref="I181:I182"/>
    <mergeCell ref="I183:I184"/>
    <mergeCell ref="I188:I189"/>
    <mergeCell ref="I201:I202"/>
    <mergeCell ref="I211:I212"/>
    <mergeCell ref="I215:I216"/>
    <mergeCell ref="I222:I223"/>
    <mergeCell ref="I258:I259"/>
    <mergeCell ref="J5:J6"/>
    <mergeCell ref="J12:J13"/>
    <mergeCell ref="J16:J17"/>
    <mergeCell ref="J20:J21"/>
    <mergeCell ref="J22:J23"/>
    <mergeCell ref="J24:J26"/>
    <mergeCell ref="J27:J28"/>
    <mergeCell ref="J29:J30"/>
    <mergeCell ref="J31:J33"/>
    <mergeCell ref="J34:J35"/>
    <mergeCell ref="J36:J38"/>
    <mergeCell ref="J39:J40"/>
    <mergeCell ref="J42:J43"/>
    <mergeCell ref="J44:J45"/>
    <mergeCell ref="J46:J47"/>
    <mergeCell ref="J48:J49"/>
    <mergeCell ref="J50:J51"/>
    <mergeCell ref="J52:J53"/>
    <mergeCell ref="J54:J55"/>
    <mergeCell ref="J56:J58"/>
    <mergeCell ref="J59:J60"/>
    <mergeCell ref="J61:J62"/>
    <mergeCell ref="J63:J64"/>
    <mergeCell ref="J65:J66"/>
    <mergeCell ref="J68:J69"/>
    <mergeCell ref="J70:J72"/>
    <mergeCell ref="J73:J74"/>
    <mergeCell ref="J75:J76"/>
    <mergeCell ref="J77:J79"/>
    <mergeCell ref="J80:J81"/>
    <mergeCell ref="J82:J83"/>
    <mergeCell ref="J84:J85"/>
    <mergeCell ref="J86:J87"/>
    <mergeCell ref="J88:J89"/>
    <mergeCell ref="J90:J91"/>
    <mergeCell ref="J92:J93"/>
    <mergeCell ref="J94:J95"/>
    <mergeCell ref="J96:J97"/>
    <mergeCell ref="J98:J99"/>
    <mergeCell ref="J100:J101"/>
    <mergeCell ref="J113:J114"/>
    <mergeCell ref="J115:J116"/>
    <mergeCell ref="J117:J118"/>
    <mergeCell ref="J119:J120"/>
    <mergeCell ref="J121:J122"/>
    <mergeCell ref="J123:J124"/>
    <mergeCell ref="J125:J126"/>
    <mergeCell ref="J127:J128"/>
    <mergeCell ref="J129:J130"/>
    <mergeCell ref="J131:J132"/>
    <mergeCell ref="J133:J134"/>
    <mergeCell ref="J135:J136"/>
    <mergeCell ref="J137:J138"/>
    <mergeCell ref="J139:J141"/>
    <mergeCell ref="J142:J144"/>
    <mergeCell ref="J145:J147"/>
    <mergeCell ref="J148:J149"/>
    <mergeCell ref="J150:J151"/>
    <mergeCell ref="J152:J156"/>
    <mergeCell ref="J157:J158"/>
    <mergeCell ref="J159:J160"/>
    <mergeCell ref="J161:J162"/>
    <mergeCell ref="J164:J165"/>
    <mergeCell ref="J166:J167"/>
    <mergeCell ref="J168:J169"/>
    <mergeCell ref="J170:J174"/>
    <mergeCell ref="J175:J176"/>
    <mergeCell ref="J177:J179"/>
    <mergeCell ref="J181:J182"/>
    <mergeCell ref="J183:J184"/>
    <mergeCell ref="J188:J189"/>
    <mergeCell ref="J201:J202"/>
    <mergeCell ref="J211:J212"/>
    <mergeCell ref="J215:J216"/>
    <mergeCell ref="J222:J223"/>
    <mergeCell ref="J258:J259"/>
    <mergeCell ref="K5:K6"/>
    <mergeCell ref="K12:K13"/>
    <mergeCell ref="K16:K17"/>
    <mergeCell ref="K20:K21"/>
    <mergeCell ref="K22:K23"/>
    <mergeCell ref="K24:K26"/>
    <mergeCell ref="K27:K28"/>
    <mergeCell ref="K29:K30"/>
    <mergeCell ref="K31:K33"/>
    <mergeCell ref="K34:K35"/>
    <mergeCell ref="K36:K38"/>
    <mergeCell ref="K39:K40"/>
    <mergeCell ref="K42:K43"/>
    <mergeCell ref="K44:K45"/>
    <mergeCell ref="K46:K47"/>
    <mergeCell ref="K48:K49"/>
    <mergeCell ref="K50:K51"/>
    <mergeCell ref="K52:K53"/>
    <mergeCell ref="K54:K55"/>
    <mergeCell ref="K56:K58"/>
    <mergeCell ref="K59:K60"/>
    <mergeCell ref="K61:K62"/>
    <mergeCell ref="K63:K64"/>
    <mergeCell ref="K65:K66"/>
    <mergeCell ref="K68:K69"/>
    <mergeCell ref="K70:K72"/>
    <mergeCell ref="K73:K74"/>
    <mergeCell ref="K75:K76"/>
    <mergeCell ref="K77:K79"/>
    <mergeCell ref="K80:K81"/>
    <mergeCell ref="K82:K83"/>
    <mergeCell ref="K84:K85"/>
    <mergeCell ref="K86:K87"/>
    <mergeCell ref="K88:K89"/>
    <mergeCell ref="K90:K91"/>
    <mergeCell ref="K92:K93"/>
    <mergeCell ref="K94:K95"/>
    <mergeCell ref="K96:K97"/>
    <mergeCell ref="K98:K99"/>
    <mergeCell ref="K100:K101"/>
    <mergeCell ref="K113:K114"/>
    <mergeCell ref="K115:K116"/>
    <mergeCell ref="K117:K118"/>
    <mergeCell ref="K119:K120"/>
    <mergeCell ref="K121:K122"/>
    <mergeCell ref="K123:K124"/>
    <mergeCell ref="K125:K126"/>
    <mergeCell ref="K127:K128"/>
    <mergeCell ref="K129:K130"/>
    <mergeCell ref="K131:K132"/>
    <mergeCell ref="K133:K134"/>
    <mergeCell ref="K135:K136"/>
    <mergeCell ref="K137:K138"/>
    <mergeCell ref="K139:K141"/>
    <mergeCell ref="K142:K144"/>
    <mergeCell ref="K145:K147"/>
    <mergeCell ref="K148:K149"/>
    <mergeCell ref="K150:K151"/>
    <mergeCell ref="K152:K156"/>
    <mergeCell ref="K157:K158"/>
    <mergeCell ref="K159:K160"/>
    <mergeCell ref="K161:K162"/>
    <mergeCell ref="K164:K165"/>
    <mergeCell ref="K166:K167"/>
    <mergeCell ref="K168:K169"/>
    <mergeCell ref="K170:K174"/>
    <mergeCell ref="K175:K176"/>
    <mergeCell ref="K177:K179"/>
    <mergeCell ref="K181:K182"/>
    <mergeCell ref="K183:K184"/>
    <mergeCell ref="K188:K189"/>
    <mergeCell ref="K201:K202"/>
    <mergeCell ref="K211:K212"/>
    <mergeCell ref="K215:K216"/>
    <mergeCell ref="K222:K223"/>
    <mergeCell ref="K258:K259"/>
    <mergeCell ref="L5:L6"/>
    <mergeCell ref="L12:L13"/>
    <mergeCell ref="L16:L17"/>
    <mergeCell ref="L20:L21"/>
    <mergeCell ref="L22:L23"/>
    <mergeCell ref="L24:L26"/>
    <mergeCell ref="L27:L28"/>
    <mergeCell ref="L29:L30"/>
    <mergeCell ref="L31:L33"/>
    <mergeCell ref="L34:L35"/>
    <mergeCell ref="L36:L38"/>
    <mergeCell ref="L39:L40"/>
    <mergeCell ref="L42:L43"/>
    <mergeCell ref="L44:L45"/>
    <mergeCell ref="L46:L47"/>
    <mergeCell ref="L48:L49"/>
    <mergeCell ref="L50:L51"/>
    <mergeCell ref="L52:L53"/>
    <mergeCell ref="L54:L55"/>
    <mergeCell ref="L56:L58"/>
    <mergeCell ref="L59:L60"/>
    <mergeCell ref="L61:L62"/>
    <mergeCell ref="L63:L64"/>
    <mergeCell ref="L65:L66"/>
    <mergeCell ref="L68:L69"/>
    <mergeCell ref="L70:L72"/>
    <mergeCell ref="L73:L74"/>
    <mergeCell ref="L75:L76"/>
    <mergeCell ref="L77:L79"/>
    <mergeCell ref="L80:L81"/>
    <mergeCell ref="L82:L83"/>
    <mergeCell ref="L84:L85"/>
    <mergeCell ref="L86:L87"/>
    <mergeCell ref="L88:L89"/>
    <mergeCell ref="L90:L91"/>
    <mergeCell ref="L92:L93"/>
    <mergeCell ref="L94:L95"/>
    <mergeCell ref="L96:L97"/>
    <mergeCell ref="L98:L99"/>
    <mergeCell ref="L100:L101"/>
    <mergeCell ref="L113:L114"/>
    <mergeCell ref="L115:L116"/>
    <mergeCell ref="L117:L118"/>
    <mergeCell ref="L119:L120"/>
    <mergeCell ref="L121:L122"/>
    <mergeCell ref="L123:L124"/>
    <mergeCell ref="L125:L126"/>
    <mergeCell ref="L127:L128"/>
    <mergeCell ref="L129:L130"/>
    <mergeCell ref="L131:L132"/>
    <mergeCell ref="L133:L134"/>
    <mergeCell ref="L135:L136"/>
    <mergeCell ref="L137:L138"/>
    <mergeCell ref="L139:L141"/>
    <mergeCell ref="L142:L144"/>
    <mergeCell ref="L145:L147"/>
    <mergeCell ref="L148:L149"/>
    <mergeCell ref="L150:L151"/>
    <mergeCell ref="L152:L156"/>
    <mergeCell ref="L157:L158"/>
    <mergeCell ref="L159:L160"/>
    <mergeCell ref="L161:L162"/>
    <mergeCell ref="L164:L165"/>
    <mergeCell ref="L166:L167"/>
    <mergeCell ref="L168:L169"/>
    <mergeCell ref="L170:L174"/>
    <mergeCell ref="L175:L176"/>
    <mergeCell ref="L177:L179"/>
    <mergeCell ref="L181:L182"/>
    <mergeCell ref="L183:L184"/>
    <mergeCell ref="L188:L189"/>
    <mergeCell ref="L201:L202"/>
    <mergeCell ref="L211:L212"/>
    <mergeCell ref="L215:L216"/>
    <mergeCell ref="L222:L223"/>
    <mergeCell ref="L258:L259"/>
    <mergeCell ref="M5:M6"/>
    <mergeCell ref="M12:M13"/>
    <mergeCell ref="M16:M17"/>
    <mergeCell ref="M20:M21"/>
    <mergeCell ref="M22:M23"/>
    <mergeCell ref="M24:M26"/>
    <mergeCell ref="M27:M28"/>
    <mergeCell ref="M29:M30"/>
    <mergeCell ref="M31:M33"/>
    <mergeCell ref="M34:M35"/>
    <mergeCell ref="M36:M38"/>
    <mergeCell ref="M39:M40"/>
    <mergeCell ref="M42:M43"/>
    <mergeCell ref="M44:M45"/>
    <mergeCell ref="M46:M47"/>
    <mergeCell ref="M48:M49"/>
    <mergeCell ref="M50:M51"/>
    <mergeCell ref="M52:M53"/>
    <mergeCell ref="M54:M55"/>
    <mergeCell ref="M56:M58"/>
    <mergeCell ref="M59:M60"/>
    <mergeCell ref="M61:M62"/>
    <mergeCell ref="M63:M64"/>
    <mergeCell ref="M65:M66"/>
    <mergeCell ref="M68:M69"/>
    <mergeCell ref="M70:M72"/>
    <mergeCell ref="M73:M74"/>
    <mergeCell ref="M75:M76"/>
    <mergeCell ref="M77:M79"/>
    <mergeCell ref="M80:M81"/>
    <mergeCell ref="M82:M83"/>
    <mergeCell ref="M84:M85"/>
    <mergeCell ref="M86:M87"/>
    <mergeCell ref="M88:M89"/>
    <mergeCell ref="M90:M91"/>
    <mergeCell ref="M92:M93"/>
    <mergeCell ref="M94:M95"/>
    <mergeCell ref="M96:M97"/>
    <mergeCell ref="M98:M99"/>
    <mergeCell ref="M100:M101"/>
    <mergeCell ref="M113:M114"/>
    <mergeCell ref="M115:M116"/>
    <mergeCell ref="M117:M118"/>
    <mergeCell ref="M119:M120"/>
    <mergeCell ref="M121:M122"/>
    <mergeCell ref="M123:M124"/>
    <mergeCell ref="M125:M126"/>
    <mergeCell ref="M127:M128"/>
    <mergeCell ref="M129:M130"/>
    <mergeCell ref="M131:M132"/>
    <mergeCell ref="M133:M134"/>
    <mergeCell ref="M135:M136"/>
    <mergeCell ref="M137:M138"/>
    <mergeCell ref="M139:M141"/>
    <mergeCell ref="M142:M144"/>
    <mergeCell ref="M145:M147"/>
    <mergeCell ref="M148:M149"/>
    <mergeCell ref="M150:M151"/>
    <mergeCell ref="M152:M156"/>
    <mergeCell ref="M157:M158"/>
    <mergeCell ref="M159:M160"/>
    <mergeCell ref="M161:M162"/>
    <mergeCell ref="M164:M165"/>
    <mergeCell ref="M166:M167"/>
    <mergeCell ref="M168:M169"/>
    <mergeCell ref="M170:M174"/>
    <mergeCell ref="M175:M176"/>
    <mergeCell ref="M177:M179"/>
    <mergeCell ref="M181:M182"/>
    <mergeCell ref="M183:M184"/>
    <mergeCell ref="M188:M189"/>
    <mergeCell ref="M201:M202"/>
    <mergeCell ref="M211:M212"/>
    <mergeCell ref="M215:M216"/>
    <mergeCell ref="M222:M223"/>
    <mergeCell ref="M258:M259"/>
    <mergeCell ref="N5:N6"/>
    <mergeCell ref="N12:N13"/>
    <mergeCell ref="N16:N17"/>
    <mergeCell ref="N20:N21"/>
    <mergeCell ref="N22:N23"/>
    <mergeCell ref="N24:N26"/>
    <mergeCell ref="N27:N28"/>
    <mergeCell ref="N29:N30"/>
    <mergeCell ref="N31:N33"/>
    <mergeCell ref="N34:N35"/>
    <mergeCell ref="N36:N38"/>
    <mergeCell ref="N39:N40"/>
    <mergeCell ref="N42:N43"/>
    <mergeCell ref="N44:N45"/>
    <mergeCell ref="N46:N47"/>
    <mergeCell ref="N48:N49"/>
    <mergeCell ref="N50:N51"/>
    <mergeCell ref="N52:N53"/>
    <mergeCell ref="N54:N55"/>
    <mergeCell ref="N56:N58"/>
    <mergeCell ref="N59:N60"/>
    <mergeCell ref="N61:N62"/>
    <mergeCell ref="N63:N64"/>
    <mergeCell ref="N65:N66"/>
    <mergeCell ref="N68:N69"/>
    <mergeCell ref="N70:N72"/>
    <mergeCell ref="N73:N74"/>
    <mergeCell ref="N75:N76"/>
    <mergeCell ref="N77:N79"/>
    <mergeCell ref="N80:N81"/>
    <mergeCell ref="N82:N83"/>
    <mergeCell ref="N84:N85"/>
    <mergeCell ref="N86:N87"/>
    <mergeCell ref="N88:N89"/>
    <mergeCell ref="N90:N91"/>
    <mergeCell ref="N92:N93"/>
    <mergeCell ref="N94:N95"/>
    <mergeCell ref="N96:N97"/>
    <mergeCell ref="N98:N99"/>
    <mergeCell ref="N100:N101"/>
    <mergeCell ref="N113:N114"/>
    <mergeCell ref="N115:N116"/>
    <mergeCell ref="N117:N118"/>
    <mergeCell ref="N119:N120"/>
    <mergeCell ref="N121:N122"/>
    <mergeCell ref="N123:N124"/>
    <mergeCell ref="N125:N126"/>
    <mergeCell ref="N127:N128"/>
    <mergeCell ref="N129:N130"/>
    <mergeCell ref="N131:N132"/>
    <mergeCell ref="N133:N134"/>
    <mergeCell ref="N135:N136"/>
    <mergeCell ref="N137:N138"/>
    <mergeCell ref="N139:N141"/>
    <mergeCell ref="N142:N144"/>
    <mergeCell ref="N145:N147"/>
    <mergeCell ref="N148:N149"/>
    <mergeCell ref="N150:N151"/>
    <mergeCell ref="N152:N156"/>
    <mergeCell ref="N157:N158"/>
    <mergeCell ref="N159:N160"/>
    <mergeCell ref="N161:N162"/>
    <mergeCell ref="N164:N165"/>
    <mergeCell ref="N166:N167"/>
    <mergeCell ref="N168:N169"/>
    <mergeCell ref="N170:N174"/>
    <mergeCell ref="N175:N176"/>
    <mergeCell ref="N177:N179"/>
    <mergeCell ref="N181:N182"/>
    <mergeCell ref="N183:N184"/>
    <mergeCell ref="N188:N189"/>
    <mergeCell ref="N201:N202"/>
    <mergeCell ref="N211:N212"/>
    <mergeCell ref="N215:N216"/>
    <mergeCell ref="N222:N223"/>
    <mergeCell ref="N258:N259"/>
    <mergeCell ref="O5:O6"/>
    <mergeCell ref="O12:O13"/>
    <mergeCell ref="O16:O17"/>
    <mergeCell ref="O20:O21"/>
    <mergeCell ref="O22:O23"/>
    <mergeCell ref="O24:O26"/>
    <mergeCell ref="O27:O28"/>
    <mergeCell ref="O29:O30"/>
    <mergeCell ref="O31:O33"/>
    <mergeCell ref="O34:O35"/>
    <mergeCell ref="O36:O38"/>
    <mergeCell ref="O39:O40"/>
    <mergeCell ref="O42:O43"/>
    <mergeCell ref="O44:O45"/>
    <mergeCell ref="O46:O47"/>
    <mergeCell ref="O48:O49"/>
    <mergeCell ref="O50:O51"/>
    <mergeCell ref="O52:O53"/>
    <mergeCell ref="O54:O55"/>
    <mergeCell ref="O56:O58"/>
    <mergeCell ref="O59:O60"/>
    <mergeCell ref="O61:O62"/>
    <mergeCell ref="O63:O64"/>
    <mergeCell ref="O65:O66"/>
    <mergeCell ref="O68:O69"/>
    <mergeCell ref="O70:O72"/>
    <mergeCell ref="O73:O74"/>
    <mergeCell ref="O75:O76"/>
    <mergeCell ref="O77:O79"/>
    <mergeCell ref="O80:O81"/>
    <mergeCell ref="O82:O83"/>
    <mergeCell ref="O84:O85"/>
    <mergeCell ref="O86:O87"/>
    <mergeCell ref="O88:O89"/>
    <mergeCell ref="O90:O91"/>
    <mergeCell ref="O92:O93"/>
    <mergeCell ref="O94:O95"/>
    <mergeCell ref="O96:O97"/>
    <mergeCell ref="O98:O99"/>
    <mergeCell ref="O100:O101"/>
    <mergeCell ref="O113:O114"/>
    <mergeCell ref="O115:O116"/>
    <mergeCell ref="O117:O118"/>
    <mergeCell ref="O119:O120"/>
    <mergeCell ref="O121:O122"/>
    <mergeCell ref="O123:O124"/>
    <mergeCell ref="O125:O126"/>
    <mergeCell ref="O127:O128"/>
    <mergeCell ref="O129:O130"/>
    <mergeCell ref="O131:O132"/>
    <mergeCell ref="O133:O134"/>
    <mergeCell ref="O135:O136"/>
    <mergeCell ref="O137:O138"/>
    <mergeCell ref="O139:O141"/>
    <mergeCell ref="O142:O144"/>
    <mergeCell ref="O145:O147"/>
    <mergeCell ref="O148:O149"/>
    <mergeCell ref="O150:O151"/>
    <mergeCell ref="O152:O156"/>
    <mergeCell ref="O157:O158"/>
    <mergeCell ref="O159:O160"/>
    <mergeCell ref="O161:O162"/>
    <mergeCell ref="O164:O165"/>
    <mergeCell ref="O166:O167"/>
    <mergeCell ref="O168:O169"/>
    <mergeCell ref="O170:O174"/>
    <mergeCell ref="O175:O176"/>
    <mergeCell ref="O177:O179"/>
    <mergeCell ref="O181:O182"/>
    <mergeCell ref="O183:O184"/>
    <mergeCell ref="O188:O189"/>
    <mergeCell ref="O201:O202"/>
    <mergeCell ref="O211:O212"/>
    <mergeCell ref="O215:O216"/>
    <mergeCell ref="O222:O223"/>
    <mergeCell ref="O258:O259"/>
    <mergeCell ref="P5:P6"/>
    <mergeCell ref="P12:P13"/>
    <mergeCell ref="P16:P17"/>
    <mergeCell ref="P20:P21"/>
    <mergeCell ref="P22:P23"/>
    <mergeCell ref="P24:P26"/>
    <mergeCell ref="P27:P28"/>
    <mergeCell ref="P29:P30"/>
    <mergeCell ref="P31:P33"/>
    <mergeCell ref="P34:P35"/>
    <mergeCell ref="P36:P38"/>
    <mergeCell ref="P39:P40"/>
    <mergeCell ref="P42:P43"/>
    <mergeCell ref="P44:P45"/>
    <mergeCell ref="P46:P47"/>
    <mergeCell ref="P48:P49"/>
    <mergeCell ref="P50:P51"/>
    <mergeCell ref="P52:P53"/>
    <mergeCell ref="P54:P55"/>
    <mergeCell ref="P56:P58"/>
    <mergeCell ref="P59:P60"/>
    <mergeCell ref="P61:P62"/>
    <mergeCell ref="P63:P64"/>
    <mergeCell ref="P65:P66"/>
    <mergeCell ref="P68:P69"/>
    <mergeCell ref="P70:P72"/>
    <mergeCell ref="P73:P74"/>
    <mergeCell ref="P75:P76"/>
    <mergeCell ref="P77:P79"/>
    <mergeCell ref="P80:P81"/>
    <mergeCell ref="P82:P83"/>
    <mergeCell ref="P84:P85"/>
    <mergeCell ref="P86:P87"/>
    <mergeCell ref="P88:P89"/>
    <mergeCell ref="P90:P91"/>
    <mergeCell ref="P92:P93"/>
    <mergeCell ref="P94:P95"/>
    <mergeCell ref="P96:P97"/>
    <mergeCell ref="P98:P99"/>
    <mergeCell ref="P100:P101"/>
    <mergeCell ref="P113:P114"/>
    <mergeCell ref="P115:P116"/>
    <mergeCell ref="P117:P118"/>
    <mergeCell ref="P119:P120"/>
    <mergeCell ref="P121:P122"/>
    <mergeCell ref="P123:P124"/>
    <mergeCell ref="P125:P126"/>
    <mergeCell ref="P127:P128"/>
    <mergeCell ref="P129:P130"/>
    <mergeCell ref="P131:P132"/>
    <mergeCell ref="P133:P134"/>
    <mergeCell ref="P135:P136"/>
    <mergeCell ref="P137:P138"/>
    <mergeCell ref="P139:P141"/>
    <mergeCell ref="P142:P144"/>
    <mergeCell ref="P145:P147"/>
    <mergeCell ref="P148:P149"/>
    <mergeCell ref="P150:P151"/>
    <mergeCell ref="P152:P156"/>
    <mergeCell ref="P157:P158"/>
    <mergeCell ref="P159:P160"/>
    <mergeCell ref="P161:P162"/>
    <mergeCell ref="P164:P165"/>
    <mergeCell ref="P166:P167"/>
    <mergeCell ref="P168:P169"/>
    <mergeCell ref="P170:P174"/>
    <mergeCell ref="P175:P176"/>
    <mergeCell ref="P177:P179"/>
    <mergeCell ref="P181:P182"/>
    <mergeCell ref="P183:P184"/>
    <mergeCell ref="P188:P189"/>
    <mergeCell ref="P201:P202"/>
    <mergeCell ref="P211:P212"/>
    <mergeCell ref="P215:P216"/>
    <mergeCell ref="P222:P223"/>
    <mergeCell ref="P258:P259"/>
    <mergeCell ref="Q5:Q6"/>
    <mergeCell ref="Q12:Q13"/>
    <mergeCell ref="Q16:Q17"/>
    <mergeCell ref="Q20:Q21"/>
    <mergeCell ref="Q22:Q23"/>
    <mergeCell ref="Q24:Q26"/>
    <mergeCell ref="Q27:Q28"/>
    <mergeCell ref="Q29:Q30"/>
    <mergeCell ref="Q31:Q33"/>
    <mergeCell ref="Q34:Q35"/>
    <mergeCell ref="Q36:Q38"/>
    <mergeCell ref="Q39:Q40"/>
    <mergeCell ref="Q42:Q43"/>
    <mergeCell ref="Q44:Q45"/>
    <mergeCell ref="Q46:Q47"/>
    <mergeCell ref="Q48:Q49"/>
    <mergeCell ref="Q50:Q51"/>
    <mergeCell ref="Q52:Q53"/>
    <mergeCell ref="Q54:Q55"/>
    <mergeCell ref="Q56:Q58"/>
    <mergeCell ref="Q59:Q60"/>
    <mergeCell ref="Q61:Q62"/>
    <mergeCell ref="Q63:Q64"/>
    <mergeCell ref="Q65:Q66"/>
    <mergeCell ref="Q68:Q69"/>
    <mergeCell ref="Q70:Q72"/>
    <mergeCell ref="Q73:Q74"/>
    <mergeCell ref="Q75:Q76"/>
    <mergeCell ref="Q77:Q79"/>
    <mergeCell ref="Q80:Q81"/>
    <mergeCell ref="Q82:Q83"/>
    <mergeCell ref="Q84:Q85"/>
    <mergeCell ref="Q86:Q87"/>
    <mergeCell ref="Q88:Q89"/>
    <mergeCell ref="Q90:Q91"/>
    <mergeCell ref="Q92:Q93"/>
    <mergeCell ref="Q94:Q95"/>
    <mergeCell ref="Q96:Q97"/>
    <mergeCell ref="Q98:Q99"/>
    <mergeCell ref="Q100:Q101"/>
    <mergeCell ref="Q113:Q114"/>
    <mergeCell ref="Q115:Q116"/>
    <mergeCell ref="Q117:Q118"/>
    <mergeCell ref="Q119:Q120"/>
    <mergeCell ref="Q121:Q122"/>
    <mergeCell ref="Q123:Q124"/>
    <mergeCell ref="Q125:Q126"/>
    <mergeCell ref="Q127:Q128"/>
    <mergeCell ref="Q129:Q130"/>
    <mergeCell ref="Q131:Q132"/>
    <mergeCell ref="Q133:Q134"/>
    <mergeCell ref="Q135:Q136"/>
    <mergeCell ref="Q137:Q138"/>
    <mergeCell ref="Q139:Q141"/>
    <mergeCell ref="Q142:Q144"/>
    <mergeCell ref="Q145:Q147"/>
    <mergeCell ref="Q148:Q149"/>
    <mergeCell ref="Q150:Q151"/>
    <mergeCell ref="Q152:Q156"/>
    <mergeCell ref="Q157:Q158"/>
    <mergeCell ref="Q159:Q160"/>
    <mergeCell ref="Q161:Q162"/>
    <mergeCell ref="Q164:Q165"/>
    <mergeCell ref="Q166:Q167"/>
    <mergeCell ref="Q168:Q169"/>
    <mergeCell ref="Q170:Q174"/>
    <mergeCell ref="Q175:Q176"/>
    <mergeCell ref="Q177:Q179"/>
    <mergeCell ref="Q181:Q182"/>
    <mergeCell ref="Q183:Q184"/>
    <mergeCell ref="Q188:Q189"/>
    <mergeCell ref="Q201:Q202"/>
    <mergeCell ref="Q211:Q212"/>
    <mergeCell ref="Q215:Q216"/>
    <mergeCell ref="Q222:Q223"/>
    <mergeCell ref="Q258:Q259"/>
    <mergeCell ref="R12:R13"/>
    <mergeCell ref="R16:R17"/>
    <mergeCell ref="R20:R21"/>
    <mergeCell ref="R22:R23"/>
    <mergeCell ref="R24:R26"/>
    <mergeCell ref="R27:R28"/>
    <mergeCell ref="R29:R30"/>
    <mergeCell ref="R31:R33"/>
    <mergeCell ref="R34:R35"/>
    <mergeCell ref="R36:R38"/>
    <mergeCell ref="R39:R40"/>
    <mergeCell ref="R42:R43"/>
    <mergeCell ref="R44:R45"/>
    <mergeCell ref="R46:R47"/>
    <mergeCell ref="R48:R49"/>
    <mergeCell ref="R50:R51"/>
    <mergeCell ref="R52:R53"/>
    <mergeCell ref="R54:R55"/>
    <mergeCell ref="R56:R58"/>
    <mergeCell ref="R59:R60"/>
    <mergeCell ref="R61:R62"/>
    <mergeCell ref="R63:R64"/>
    <mergeCell ref="R65:R66"/>
    <mergeCell ref="R68:R69"/>
    <mergeCell ref="R70:R72"/>
    <mergeCell ref="R73:R74"/>
    <mergeCell ref="R75:R76"/>
    <mergeCell ref="R77:R79"/>
    <mergeCell ref="R80:R81"/>
    <mergeCell ref="R82:R83"/>
    <mergeCell ref="R84:R85"/>
    <mergeCell ref="R86:R87"/>
    <mergeCell ref="R88:R89"/>
    <mergeCell ref="R90:R91"/>
    <mergeCell ref="R92:R93"/>
    <mergeCell ref="R94:R95"/>
    <mergeCell ref="R96:R97"/>
    <mergeCell ref="R98:R99"/>
    <mergeCell ref="R100:R101"/>
    <mergeCell ref="R113:R114"/>
    <mergeCell ref="R115:R116"/>
    <mergeCell ref="R117:R118"/>
    <mergeCell ref="R119:R120"/>
    <mergeCell ref="R121:R122"/>
    <mergeCell ref="R123:R124"/>
    <mergeCell ref="R125:R126"/>
    <mergeCell ref="R127:R128"/>
    <mergeCell ref="R129:R130"/>
    <mergeCell ref="R131:R132"/>
    <mergeCell ref="R133:R134"/>
    <mergeCell ref="R135:R136"/>
    <mergeCell ref="R137:R138"/>
    <mergeCell ref="R139:R141"/>
    <mergeCell ref="R142:R144"/>
    <mergeCell ref="R145:R147"/>
    <mergeCell ref="R148:R149"/>
    <mergeCell ref="R150:R151"/>
    <mergeCell ref="R152:R156"/>
    <mergeCell ref="R157:R158"/>
    <mergeCell ref="R159:R160"/>
    <mergeCell ref="R161:R162"/>
    <mergeCell ref="R164:R165"/>
    <mergeCell ref="R166:R167"/>
    <mergeCell ref="R168:R169"/>
    <mergeCell ref="R170:R174"/>
    <mergeCell ref="R175:R176"/>
    <mergeCell ref="R177:R179"/>
    <mergeCell ref="R181:R182"/>
    <mergeCell ref="R183:R184"/>
    <mergeCell ref="R188:R189"/>
    <mergeCell ref="R201:R202"/>
    <mergeCell ref="R211:R212"/>
    <mergeCell ref="R215:R216"/>
    <mergeCell ref="R222:R223"/>
    <mergeCell ref="R258:R259"/>
    <mergeCell ref="S12:S13"/>
    <mergeCell ref="S16:S17"/>
    <mergeCell ref="S20:S21"/>
    <mergeCell ref="S22:S23"/>
    <mergeCell ref="S24:S26"/>
    <mergeCell ref="S27:S28"/>
    <mergeCell ref="S29:S30"/>
    <mergeCell ref="S31:S33"/>
    <mergeCell ref="S34:S35"/>
    <mergeCell ref="S36:S38"/>
    <mergeCell ref="S39:S40"/>
    <mergeCell ref="S42:S43"/>
    <mergeCell ref="S44:S45"/>
    <mergeCell ref="S46:S47"/>
    <mergeCell ref="S48:S49"/>
    <mergeCell ref="S50:S51"/>
    <mergeCell ref="S52:S53"/>
    <mergeCell ref="S54:S55"/>
    <mergeCell ref="S56:S58"/>
    <mergeCell ref="S59:S60"/>
    <mergeCell ref="S61:S62"/>
    <mergeCell ref="S63:S64"/>
    <mergeCell ref="S65:S66"/>
    <mergeCell ref="S68:S69"/>
    <mergeCell ref="S70:S72"/>
    <mergeCell ref="S73:S74"/>
    <mergeCell ref="S75:S76"/>
    <mergeCell ref="S77:S79"/>
    <mergeCell ref="S80:S81"/>
    <mergeCell ref="S82:S83"/>
    <mergeCell ref="S84:S85"/>
    <mergeCell ref="S86:S87"/>
    <mergeCell ref="S88:S89"/>
    <mergeCell ref="S90:S91"/>
    <mergeCell ref="S92:S93"/>
    <mergeCell ref="S94:S95"/>
    <mergeCell ref="S96:S97"/>
    <mergeCell ref="S98:S99"/>
    <mergeCell ref="S100:S101"/>
    <mergeCell ref="S113:S114"/>
    <mergeCell ref="S115:S116"/>
    <mergeCell ref="S117:S118"/>
    <mergeCell ref="S119:S120"/>
    <mergeCell ref="S121:S122"/>
    <mergeCell ref="S123:S124"/>
    <mergeCell ref="S125:S126"/>
    <mergeCell ref="S127:S128"/>
    <mergeCell ref="S129:S130"/>
    <mergeCell ref="S131:S132"/>
    <mergeCell ref="S133:S134"/>
    <mergeCell ref="S135:S136"/>
    <mergeCell ref="S137:S138"/>
    <mergeCell ref="S139:S141"/>
    <mergeCell ref="S142:S144"/>
    <mergeCell ref="S145:S147"/>
    <mergeCell ref="S148:S149"/>
    <mergeCell ref="S150:S151"/>
    <mergeCell ref="S152:S156"/>
    <mergeCell ref="S157:S158"/>
    <mergeCell ref="S159:S160"/>
    <mergeCell ref="S161:S162"/>
    <mergeCell ref="S164:S165"/>
    <mergeCell ref="S166:S167"/>
    <mergeCell ref="S168:S169"/>
    <mergeCell ref="S170:S174"/>
    <mergeCell ref="S175:S176"/>
    <mergeCell ref="S177:S179"/>
    <mergeCell ref="S181:S182"/>
    <mergeCell ref="S183:S184"/>
    <mergeCell ref="S188:S189"/>
    <mergeCell ref="S201:S202"/>
    <mergeCell ref="S211:S212"/>
    <mergeCell ref="S215:S216"/>
    <mergeCell ref="S222:S223"/>
    <mergeCell ref="S258:S259"/>
    <mergeCell ref="T12:T13"/>
    <mergeCell ref="T16:T17"/>
    <mergeCell ref="T20:T21"/>
    <mergeCell ref="T22:T23"/>
    <mergeCell ref="T24:T26"/>
    <mergeCell ref="T27:T28"/>
    <mergeCell ref="T29:T30"/>
    <mergeCell ref="T31:T33"/>
    <mergeCell ref="T34:T35"/>
    <mergeCell ref="T36:T38"/>
    <mergeCell ref="T39:T40"/>
    <mergeCell ref="T42:T43"/>
    <mergeCell ref="T44:T45"/>
    <mergeCell ref="T46:T47"/>
    <mergeCell ref="T48:T49"/>
    <mergeCell ref="T50:T51"/>
    <mergeCell ref="T52:T53"/>
    <mergeCell ref="T54:T55"/>
    <mergeCell ref="T56:T58"/>
    <mergeCell ref="T59:T60"/>
    <mergeCell ref="T61:T62"/>
    <mergeCell ref="T63:T64"/>
    <mergeCell ref="T65:T66"/>
    <mergeCell ref="T68:T69"/>
    <mergeCell ref="T70:T72"/>
    <mergeCell ref="T73:T74"/>
    <mergeCell ref="T75:T76"/>
    <mergeCell ref="T77:T79"/>
    <mergeCell ref="T80:T81"/>
    <mergeCell ref="T82:T83"/>
    <mergeCell ref="T84:T85"/>
    <mergeCell ref="T86:T87"/>
    <mergeCell ref="T88:T89"/>
    <mergeCell ref="T90:T91"/>
    <mergeCell ref="T92:T93"/>
    <mergeCell ref="T94:T95"/>
    <mergeCell ref="T96:T97"/>
    <mergeCell ref="T98:T99"/>
    <mergeCell ref="T100:T101"/>
    <mergeCell ref="T113:T114"/>
    <mergeCell ref="T115:T116"/>
    <mergeCell ref="T117:T118"/>
    <mergeCell ref="T119:T120"/>
    <mergeCell ref="T121:T122"/>
    <mergeCell ref="T123:T124"/>
    <mergeCell ref="T125:T126"/>
    <mergeCell ref="T127:T128"/>
    <mergeCell ref="T129:T130"/>
    <mergeCell ref="T131:T132"/>
    <mergeCell ref="T133:T134"/>
    <mergeCell ref="T135:T136"/>
    <mergeCell ref="T137:T138"/>
    <mergeCell ref="T139:T141"/>
    <mergeCell ref="T142:T144"/>
    <mergeCell ref="T145:T147"/>
    <mergeCell ref="T148:T149"/>
    <mergeCell ref="T150:T151"/>
    <mergeCell ref="T152:T156"/>
    <mergeCell ref="T157:T158"/>
    <mergeCell ref="T159:T160"/>
    <mergeCell ref="T161:T162"/>
    <mergeCell ref="T164:T165"/>
    <mergeCell ref="T166:T167"/>
    <mergeCell ref="T168:T169"/>
    <mergeCell ref="T170:T174"/>
    <mergeCell ref="T175:T176"/>
    <mergeCell ref="T177:T179"/>
    <mergeCell ref="T181:T182"/>
    <mergeCell ref="T183:T184"/>
    <mergeCell ref="T188:T189"/>
    <mergeCell ref="T201:T202"/>
    <mergeCell ref="T211:T212"/>
    <mergeCell ref="T215:T216"/>
    <mergeCell ref="T222:T223"/>
    <mergeCell ref="T258:T259"/>
    <mergeCell ref="U12:U13"/>
    <mergeCell ref="U16:U17"/>
    <mergeCell ref="U20:U21"/>
    <mergeCell ref="U22:U23"/>
    <mergeCell ref="U24:U26"/>
    <mergeCell ref="U27:U28"/>
    <mergeCell ref="U29:U30"/>
    <mergeCell ref="U31:U33"/>
    <mergeCell ref="U34:U35"/>
    <mergeCell ref="U36:U38"/>
    <mergeCell ref="U39:U40"/>
    <mergeCell ref="U42:U43"/>
    <mergeCell ref="U44:U45"/>
    <mergeCell ref="U46:U47"/>
    <mergeCell ref="U48:U49"/>
    <mergeCell ref="U50:U51"/>
    <mergeCell ref="U52:U53"/>
    <mergeCell ref="U54:U55"/>
    <mergeCell ref="U56:U58"/>
    <mergeCell ref="U59:U60"/>
    <mergeCell ref="U61:U62"/>
    <mergeCell ref="U63:U64"/>
    <mergeCell ref="U65:U66"/>
    <mergeCell ref="U68:U69"/>
    <mergeCell ref="U70:U72"/>
    <mergeCell ref="U73:U74"/>
    <mergeCell ref="U75:U76"/>
    <mergeCell ref="U77:U79"/>
    <mergeCell ref="U80:U81"/>
    <mergeCell ref="U82:U83"/>
    <mergeCell ref="U84:U85"/>
    <mergeCell ref="U86:U87"/>
    <mergeCell ref="U88:U89"/>
    <mergeCell ref="U90:U91"/>
    <mergeCell ref="U92:U93"/>
    <mergeCell ref="U94:U95"/>
    <mergeCell ref="U96:U97"/>
    <mergeCell ref="U98:U99"/>
    <mergeCell ref="U100:U101"/>
    <mergeCell ref="U113:U114"/>
    <mergeCell ref="U115:U116"/>
    <mergeCell ref="U117:U118"/>
    <mergeCell ref="U119:U120"/>
    <mergeCell ref="U121:U122"/>
    <mergeCell ref="U123:U124"/>
    <mergeCell ref="U125:U126"/>
    <mergeCell ref="U127:U128"/>
    <mergeCell ref="U129:U130"/>
    <mergeCell ref="U131:U132"/>
    <mergeCell ref="U133:U134"/>
    <mergeCell ref="U135:U136"/>
    <mergeCell ref="U137:U138"/>
    <mergeCell ref="U139:U141"/>
    <mergeCell ref="U142:U144"/>
    <mergeCell ref="U145:U147"/>
    <mergeCell ref="U148:U149"/>
    <mergeCell ref="U150:U151"/>
    <mergeCell ref="U152:U156"/>
    <mergeCell ref="U157:U158"/>
    <mergeCell ref="U159:U160"/>
    <mergeCell ref="U161:U162"/>
    <mergeCell ref="U164:U165"/>
    <mergeCell ref="U166:U167"/>
    <mergeCell ref="U168:U169"/>
    <mergeCell ref="U170:U174"/>
    <mergeCell ref="U175:U176"/>
    <mergeCell ref="U177:U179"/>
    <mergeCell ref="U181:U182"/>
    <mergeCell ref="U183:U184"/>
    <mergeCell ref="U188:U189"/>
    <mergeCell ref="U201:U202"/>
    <mergeCell ref="U211:U212"/>
    <mergeCell ref="U215:U216"/>
    <mergeCell ref="U222:U223"/>
    <mergeCell ref="U258:U259"/>
    <mergeCell ref="V12:V13"/>
    <mergeCell ref="V16:V17"/>
    <mergeCell ref="V20:V21"/>
    <mergeCell ref="V22:V23"/>
    <mergeCell ref="V24:V26"/>
    <mergeCell ref="V27:V28"/>
    <mergeCell ref="V29:V30"/>
    <mergeCell ref="V31:V33"/>
    <mergeCell ref="V34:V35"/>
    <mergeCell ref="V36:V38"/>
    <mergeCell ref="V39:V40"/>
    <mergeCell ref="V42:V43"/>
    <mergeCell ref="V44:V45"/>
    <mergeCell ref="V46:V47"/>
    <mergeCell ref="V48:V49"/>
    <mergeCell ref="V50:V51"/>
    <mergeCell ref="V52:V53"/>
    <mergeCell ref="V54:V55"/>
    <mergeCell ref="V56:V58"/>
    <mergeCell ref="V59:V60"/>
    <mergeCell ref="V61:V62"/>
    <mergeCell ref="V63:V64"/>
    <mergeCell ref="V65:V66"/>
    <mergeCell ref="V68:V69"/>
    <mergeCell ref="V70:V72"/>
    <mergeCell ref="V73:V74"/>
    <mergeCell ref="V75:V76"/>
    <mergeCell ref="V77:V79"/>
    <mergeCell ref="V80:V81"/>
    <mergeCell ref="V82:V83"/>
    <mergeCell ref="V84:V85"/>
    <mergeCell ref="V86:V87"/>
    <mergeCell ref="V88:V89"/>
    <mergeCell ref="V90:V91"/>
    <mergeCell ref="V92:V93"/>
    <mergeCell ref="V94:V95"/>
    <mergeCell ref="V96:V97"/>
    <mergeCell ref="V98:V99"/>
    <mergeCell ref="V100:V101"/>
    <mergeCell ref="V113:V114"/>
    <mergeCell ref="V115:V116"/>
    <mergeCell ref="V117:V118"/>
    <mergeCell ref="V119:V120"/>
    <mergeCell ref="V121:V122"/>
    <mergeCell ref="V123:V124"/>
    <mergeCell ref="V125:V126"/>
    <mergeCell ref="V127:V128"/>
    <mergeCell ref="V129:V130"/>
    <mergeCell ref="V131:V132"/>
    <mergeCell ref="V133:V134"/>
    <mergeCell ref="V135:V136"/>
    <mergeCell ref="V137:V138"/>
    <mergeCell ref="V139:V141"/>
    <mergeCell ref="V142:V144"/>
    <mergeCell ref="V145:V147"/>
    <mergeCell ref="V148:V149"/>
    <mergeCell ref="V150:V151"/>
    <mergeCell ref="V152:V156"/>
    <mergeCell ref="V157:V158"/>
    <mergeCell ref="V159:V160"/>
    <mergeCell ref="V161:V162"/>
    <mergeCell ref="V164:V165"/>
    <mergeCell ref="V166:V167"/>
    <mergeCell ref="V168:V169"/>
    <mergeCell ref="V170:V174"/>
    <mergeCell ref="V175:V176"/>
    <mergeCell ref="V177:V179"/>
    <mergeCell ref="V181:V182"/>
    <mergeCell ref="V183:V184"/>
    <mergeCell ref="V188:V189"/>
    <mergeCell ref="V201:V202"/>
    <mergeCell ref="V211:V212"/>
    <mergeCell ref="V215:V216"/>
    <mergeCell ref="V222:V223"/>
    <mergeCell ref="V258:V259"/>
    <mergeCell ref="W12:W13"/>
    <mergeCell ref="W16:W17"/>
    <mergeCell ref="W20:W21"/>
    <mergeCell ref="W22:W23"/>
    <mergeCell ref="W24:W26"/>
    <mergeCell ref="W27:W28"/>
    <mergeCell ref="W29:W30"/>
    <mergeCell ref="W31:W33"/>
    <mergeCell ref="W34:W35"/>
    <mergeCell ref="W36:W38"/>
    <mergeCell ref="W39:W40"/>
    <mergeCell ref="W42:W43"/>
    <mergeCell ref="W44:W45"/>
    <mergeCell ref="W46:W47"/>
    <mergeCell ref="W48:W49"/>
    <mergeCell ref="W50:W51"/>
    <mergeCell ref="W52:W53"/>
    <mergeCell ref="W54:W55"/>
    <mergeCell ref="W56:W58"/>
    <mergeCell ref="W59:W60"/>
    <mergeCell ref="W61:W62"/>
    <mergeCell ref="W63:W64"/>
    <mergeCell ref="W65:W66"/>
    <mergeCell ref="W68:W69"/>
    <mergeCell ref="W70:W72"/>
    <mergeCell ref="W73:W74"/>
    <mergeCell ref="W75:W76"/>
    <mergeCell ref="W77:W79"/>
    <mergeCell ref="W80:W81"/>
    <mergeCell ref="W82:W83"/>
    <mergeCell ref="W84:W85"/>
    <mergeCell ref="W86:W87"/>
    <mergeCell ref="W88:W89"/>
    <mergeCell ref="W90:W91"/>
    <mergeCell ref="W92:W93"/>
    <mergeCell ref="W94:W95"/>
    <mergeCell ref="W96:W97"/>
    <mergeCell ref="W98:W99"/>
    <mergeCell ref="W100:W101"/>
    <mergeCell ref="W113:W114"/>
    <mergeCell ref="W115:W116"/>
    <mergeCell ref="W117:W118"/>
    <mergeCell ref="W119:W120"/>
    <mergeCell ref="W121:W122"/>
    <mergeCell ref="W123:W124"/>
    <mergeCell ref="W125:W126"/>
    <mergeCell ref="W127:W128"/>
    <mergeCell ref="W129:W130"/>
    <mergeCell ref="W131:W132"/>
    <mergeCell ref="W133:W134"/>
    <mergeCell ref="W135:W136"/>
    <mergeCell ref="W137:W138"/>
    <mergeCell ref="W139:W141"/>
    <mergeCell ref="W142:W144"/>
    <mergeCell ref="W145:W147"/>
    <mergeCell ref="W148:W149"/>
    <mergeCell ref="W150:W151"/>
    <mergeCell ref="W152:W156"/>
    <mergeCell ref="W157:W158"/>
    <mergeCell ref="W159:W160"/>
    <mergeCell ref="W161:W162"/>
    <mergeCell ref="W164:W165"/>
    <mergeCell ref="W166:W167"/>
    <mergeCell ref="W168:W169"/>
    <mergeCell ref="W170:W174"/>
    <mergeCell ref="W175:W176"/>
    <mergeCell ref="W177:W179"/>
    <mergeCell ref="W181:W182"/>
    <mergeCell ref="W183:W184"/>
    <mergeCell ref="W188:W189"/>
    <mergeCell ref="W201:W202"/>
    <mergeCell ref="W211:W212"/>
    <mergeCell ref="W215:W216"/>
    <mergeCell ref="W222:W223"/>
    <mergeCell ref="W258:W259"/>
  </mergeCells>
  <pageMargins left="0.472222222222222" right="0.314583333333333" top="0.314583333333333" bottom="0.236111111111111" header="0.3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2022-12-08T10:32:00Z</dcterms:created>
  <cp:lastPrinted>2024-01-31T01:27:00Z</cp:lastPrinted>
  <dcterms:modified xsi:type="dcterms:W3CDTF">2024-02-01T07:28:28Z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89A36D07BAA94938B2C3C968077E9C13</vt:lpwstr>
  </property>
  <property fmtid="{D5CDD505-2E9C-101B-9397-08002B2CF9AE}" pid="3" name="KSOProductBuildVer">
    <vt:lpwstr>2052-12.1.0.16250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2023-07-14T01:11:38Z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df4a02ca-e43d-41b9-b76d-c8f33f05d8b1</vt:lpwstr>
  </property>
  <property fmtid="{D5CDD505-2E9C-101B-9397-08002B2CF9AE}" pid="9" name="MSIP_Label_defa4170-0d19-0005-0004-bc88714345d2_ActionId">
    <vt:lpwstr>a446b104-f51e-436b-8b16-6917e5f2c716</vt:lpwstr>
  </property>
  <property fmtid="{D5CDD505-2E9C-101B-9397-08002B2CF9AE}" pid="10" name="MSIP_Label_defa4170-0d19-0005-0004-bc88714345d2_ContentBits">
    <vt:lpwstr>0</vt:lpwstr>
  </property>
</Properties>
</file>