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3"/>
  </bookViews>
  <sheets>
    <sheet name="市下拨" sheetId="1" r:id="rId1"/>
    <sheet name="区级" sheetId="2" r:id="rId2"/>
    <sheet name="区级定向" sheetId="3" r:id="rId3"/>
    <sheet name="区级非定向" sheetId="4" r:id="rId4"/>
  </sheets>
  <definedNames>
    <definedName name="_xlnm._FilterDatabase" localSheetId="1" hidden="1">区级!$A$1:$F$58</definedName>
    <definedName name="_xlnm._FilterDatabase" localSheetId="2" hidden="1">区级定向!$A$1:$K$42</definedName>
  </definedNames>
  <calcPr calcId="144525"/>
</workbook>
</file>

<file path=xl/sharedStrings.xml><?xml version="1.0" encoding="utf-8"?>
<sst xmlns="http://schemas.openxmlformats.org/spreadsheetml/2006/main" count="435" uniqueCount="206">
  <si>
    <t>武江区市下拨“抗洪救灾”项目捐赠收支表</t>
  </si>
  <si>
    <t>序号</t>
  </si>
  <si>
    <t>接收日期</t>
  </si>
  <si>
    <t>捐赠方</t>
  </si>
  <si>
    <t>捐款金额(元)</t>
  </si>
  <si>
    <t>捐赠意愿</t>
  </si>
  <si>
    <t>拨付时间1</t>
  </si>
  <si>
    <t>支出1（元）</t>
  </si>
  <si>
    <t xml:space="preserve">实际支出用途1
</t>
  </si>
  <si>
    <t>拨付时间2</t>
  </si>
  <si>
    <t>支出2（元）</t>
  </si>
  <si>
    <t>实际支出用途2</t>
  </si>
  <si>
    <t>拨付时间3</t>
  </si>
  <si>
    <t>支出3（元）</t>
  </si>
  <si>
    <t>实际支出用途3</t>
  </si>
  <si>
    <t>结余(元)</t>
  </si>
  <si>
    <t>备注</t>
  </si>
  <si>
    <t>2022.7.8</t>
  </si>
  <si>
    <t>东莞市松山湖高新科技产业开发区管理委员会</t>
  </si>
  <si>
    <t>定向武江区重阳镇（50万），西联镇（50万）</t>
  </si>
  <si>
    <t>2022.7.25</t>
  </si>
  <si>
    <t>重阳镇50万、西联镇50万，经审批下拨镇财政所使用</t>
  </si>
  <si>
    <t>市慈善总会下拨抗洪救灾项目第一批定向资金，共计1100000元</t>
  </si>
  <si>
    <t>广东东阳光科技控股股份有限公司</t>
  </si>
  <si>
    <t>定向武江区重阳镇万侯村</t>
  </si>
  <si>
    <t>经审批下拨镇财政所使用</t>
  </si>
  <si>
    <t>2022.7.27</t>
  </si>
  <si>
    <t>东莞顺拓投资有限公司</t>
  </si>
  <si>
    <t>定向用于武江区重阳镇灾后重建工作</t>
  </si>
  <si>
    <t>2022.9.2</t>
  </si>
  <si>
    <t>市慈善总会下拨抗洪救灾项目第二批定向资金，共计350000元</t>
  </si>
  <si>
    <t>广东明阳智慧能源有限公司</t>
  </si>
  <si>
    <t>定向用于武江区龙归镇马渡村</t>
  </si>
  <si>
    <t>广东省韶关商会</t>
  </si>
  <si>
    <t>20万定向用于武江区灾后重建</t>
  </si>
  <si>
    <t>2022.9.30</t>
  </si>
  <si>
    <t>西河镇3万，重阳镇3万，经审批下拨镇财政所使用</t>
  </si>
  <si>
    <t>2023.1.31</t>
  </si>
  <si>
    <t>江湾镇3万，经审批下拨镇财政所使用</t>
  </si>
  <si>
    <t>2023.3.10</t>
  </si>
  <si>
    <t>江湾镇8万，惠民街道2万，西河镇1万经审批下拨镇财政所使用</t>
  </si>
  <si>
    <t>2022.7.29</t>
  </si>
  <si>
    <t>韶关慈善总会</t>
  </si>
  <si>
    <t>用于武江区1户因灾全倒户慰问物资购买</t>
  </si>
  <si>
    <t>2022.8.18</t>
  </si>
  <si>
    <t>武江区1户因灾全倒户慰问物资购买</t>
  </si>
  <si>
    <t>市慈善总会下拨抗洪救灾项目第一批非定向资金，共计500元</t>
  </si>
  <si>
    <t>2022.8.19</t>
  </si>
  <si>
    <t>用于武江区3户水浸困难户慰问物资购买</t>
  </si>
  <si>
    <t>2022.9.27</t>
  </si>
  <si>
    <t>武江区3户水浸困难户慰问物资购买</t>
  </si>
  <si>
    <t>市慈善总会下拨抗洪救灾项目第二批非定向资金，共计1500元</t>
  </si>
  <si>
    <t>广东省广府人珠玑巷后裔海外联谊会</t>
  </si>
  <si>
    <t>定向用于惠民街道办事处</t>
  </si>
  <si>
    <t>市慈善总会下拨抗洪救灾项目第四批定向资金，共计100000元</t>
  </si>
  <si>
    <t>2022.10.11</t>
  </si>
  <si>
    <t>用于武江区13户水浸苦难户6500元慰问物资购买，1户因灾全倒户600元慰问金发放</t>
  </si>
  <si>
    <t>2022.11.24</t>
  </si>
  <si>
    <t>武江区13户水浸苦难户慰问物资发放</t>
  </si>
  <si>
    <t>因灾全倒户李福汉600元慰问金发放</t>
  </si>
  <si>
    <t>市慈善总会下拨抗洪救灾项目第三批非定向资金，共计7100元</t>
  </si>
  <si>
    <t>合计</t>
  </si>
  <si>
    <t>武江区“抗洪救灾”项目区级捐款明细表</t>
  </si>
  <si>
    <t>刘方涛</t>
  </si>
  <si>
    <t>捐款</t>
  </si>
  <si>
    <t>杨欢</t>
  </si>
  <si>
    <t>支援武江抗洪救灾</t>
  </si>
  <si>
    <t>肖梓欣</t>
  </si>
  <si>
    <t>肖东营阖家支援武江抗洪</t>
  </si>
  <si>
    <t>邓荣林</t>
  </si>
  <si>
    <t>东莞市莞盟园林绿化有限公司</t>
  </si>
  <si>
    <t>支援武江灾后重建</t>
  </si>
  <si>
    <t>黄俊明（微信扫码）</t>
  </si>
  <si>
    <t>凤岗黄俊明同志</t>
  </si>
  <si>
    <t>广东联信物资有限公司</t>
  </si>
  <si>
    <t>支援武江区抗洪救灾</t>
  </si>
  <si>
    <t>广东谷田精密科技有限公司</t>
  </si>
  <si>
    <t>政协委员吴锐支援武江抗洪救灾（陈次琼代捐）</t>
  </si>
  <si>
    <t>定向用于西河镇田心村灾后重建</t>
  </si>
  <si>
    <t>星辰利源水利水电工程有限公司</t>
  </si>
  <si>
    <t>深圳市宝安区西乡街道物流协会</t>
  </si>
  <si>
    <t>韶瑞重工（广东）有限公司</t>
  </si>
  <si>
    <t>定向支援武江区西河镇田心村灾后重建</t>
  </si>
  <si>
    <t>韶关市曼哈顿国际酒店管理有限公司</t>
  </si>
  <si>
    <t>定向用于惠民街道办事处及各社区防疫物资、场地升级、救灾复产工作</t>
  </si>
  <si>
    <t>广东省韶关市华生药业有限公司</t>
  </si>
  <si>
    <t>定向新华街道利民社区灾后重建和疫情防控</t>
  </si>
  <si>
    <t>广东清泉建设工程有限公司</t>
  </si>
  <si>
    <t>定向用于新华街道惠民东社区疫情防控和灾后重建</t>
  </si>
  <si>
    <t>韶关市华世通电子科技有限公司</t>
  </si>
  <si>
    <t>广东南岭建设工程有限公司</t>
  </si>
  <si>
    <t>定向新华街道灾后重建和防疫工作</t>
  </si>
  <si>
    <t>彭育平</t>
  </si>
  <si>
    <t>定向新华街道惠民西社区灾后重建和防疫工作</t>
  </si>
  <si>
    <t>中天设计咨询有限公司（韶关）分公司</t>
  </si>
  <si>
    <t>定向用于新华街道灾后重建和疫情防控</t>
  </si>
  <si>
    <r>
      <rPr>
        <sz val="16"/>
        <color indexed="8"/>
        <rFont val="仿宋_GB2312"/>
        <charset val="134"/>
      </rPr>
      <t>广东承</t>
    </r>
    <r>
      <rPr>
        <sz val="16"/>
        <color indexed="8"/>
        <rFont val="宋体"/>
        <charset val="134"/>
      </rPr>
      <t>祐</t>
    </r>
    <r>
      <rPr>
        <sz val="16"/>
        <color indexed="8"/>
        <rFont val="仿宋_GB2312"/>
        <charset val="134"/>
      </rPr>
      <t>建设工程有限公司</t>
    </r>
  </si>
  <si>
    <t>钟启洋</t>
  </si>
  <si>
    <t>广东钜能建设有限公司</t>
  </si>
  <si>
    <t>定向用于武江区教育局下属学校江湾中心小学灾后建设</t>
  </si>
  <si>
    <t>广东省云印社文化发展股份有限公司</t>
  </si>
  <si>
    <t>韶关市星晨教育科技有限公司</t>
  </si>
  <si>
    <t>定向用于新华街道办工业东社区疫情防疫、汛后救灾工作</t>
  </si>
  <si>
    <t>韶关市艺林装饰工程有限公司</t>
  </si>
  <si>
    <t>定向用于惠民街道办沐阳东社区疫情防疫、汛后救灾工作</t>
  </si>
  <si>
    <t>广东亿恒智能科技有限公司</t>
  </si>
  <si>
    <t>定向新华街道工业东社区疫情防控和灾后重建</t>
  </si>
  <si>
    <t>韶关市乳和贸易有限公司</t>
  </si>
  <si>
    <t>定向新华街道花城社区疫情防控和汛后场地升级</t>
  </si>
  <si>
    <t>朱小玲</t>
  </si>
  <si>
    <t>定向新华街道武江南社区灾后重建和疫情防控</t>
  </si>
  <si>
    <t>6月爱心人士捐款</t>
  </si>
  <si>
    <t>武江区华莱口腔问诊部</t>
  </si>
  <si>
    <t>定向新华街道工业中社区疫情防控和灾后重建</t>
  </si>
  <si>
    <t>叶忠</t>
  </si>
  <si>
    <t>定向新华街道工业中社区困难户灾后重建</t>
  </si>
  <si>
    <t>王文锋</t>
  </si>
  <si>
    <t>广州市东升实业慈善基金会</t>
  </si>
  <si>
    <t>定向用于韶关市武江区重阳镇洪灾后重建、乡村振兴。</t>
  </si>
  <si>
    <t>韶关市思睿广告传媒有限公司</t>
  </si>
  <si>
    <t>黄桂冠</t>
  </si>
  <si>
    <t>定向用于新华街道乳韶社区灾后重建和疫情防控</t>
  </si>
  <si>
    <t>东莞市东坑个体私营企业协会</t>
  </si>
  <si>
    <t>定向用于韶关市武江区龙归镇灾后重建</t>
  </si>
  <si>
    <t>韶关液压件厂有限公司</t>
  </si>
  <si>
    <t>爱心捐款</t>
  </si>
  <si>
    <t>东莞市凤岗慈善基金会</t>
  </si>
  <si>
    <t>定向重阳镇抗洪救灾</t>
  </si>
  <si>
    <t>韶关市富凯房地产开发有限公司</t>
  </si>
  <si>
    <t>定向用于武江区住房和城乡建设局救灾、防灾、防疫物资、灾后重建</t>
  </si>
  <si>
    <t>韶关市富康物业有限公司</t>
  </si>
  <si>
    <t>定向用于武江区住城市管理和综合执法局救灾、防灾、防疫物资、灾后市政设施修复</t>
  </si>
  <si>
    <t>定向用于惠民街道办事处各社区救灾、防灾、防疫物资</t>
  </si>
  <si>
    <t>韶关市汇洋置业有限公司</t>
  </si>
  <si>
    <t xml:space="preserve"> 中共广东世博生态环境建设有限公司支部委员会（罗仁财）</t>
  </si>
  <si>
    <t>广东新华发行集团韶关新华书店有限公司</t>
  </si>
  <si>
    <t>广东昊粤建设有限公司</t>
  </si>
  <si>
    <t>定向用于江湾镇人民政府抗击疫情及灾后重建</t>
  </si>
  <si>
    <t>韶关市前进建材城投资发展有限公司</t>
  </si>
  <si>
    <t>定向用于武江区西河镇田心村灾后重建</t>
  </si>
  <si>
    <t>左之滨</t>
  </si>
  <si>
    <t>李武建</t>
  </si>
  <si>
    <t>定向西河镇田心村灾后重建</t>
  </si>
  <si>
    <t>韶关市蓝朔机电设备有限公司</t>
  </si>
  <si>
    <t>广东都市丽人事业有限公司</t>
  </si>
  <si>
    <t>惠民街道群康社区水毁路重建</t>
  </si>
  <si>
    <t>东莞市凤岗镇农林水务局</t>
  </si>
  <si>
    <t>重阳镇和江湾镇各20万用于灾后重建</t>
  </si>
  <si>
    <t>韶关广发光伏发电有限公司</t>
  </si>
  <si>
    <t>武江区教育局下属方田小学教学点</t>
  </si>
  <si>
    <t>江湾镇驻镇帮镇扶村工作队（黄锡川代）</t>
  </si>
  <si>
    <t>定向江湾镇胡屋村灾后复工复产、慰问困难群众、乡村振兴。</t>
  </si>
  <si>
    <t>广州岭南国际酒店管理有限公司岭业物业管理（韶关）分公司</t>
  </si>
  <si>
    <t>武江区“抗洪救灾”项目定向捐款收支明细表</t>
  </si>
  <si>
    <t>拨付时间</t>
  </si>
  <si>
    <t>支出（元）</t>
  </si>
  <si>
    <t>实际支出用途</t>
  </si>
  <si>
    <t>是否定向</t>
  </si>
  <si>
    <t>2022.8.11</t>
  </si>
  <si>
    <t>用于西河镇田心村灾后重建</t>
  </si>
  <si>
    <t>是</t>
  </si>
  <si>
    <t>支援武江区西河镇田心村灾后重建</t>
  </si>
  <si>
    <t>用于惠民街道办事处及各社区防疫物资、场地升级、救灾复产工作</t>
  </si>
  <si>
    <t>用于新华街道利民社区灾后重建和疫情防控</t>
  </si>
  <si>
    <t>用于新华街道惠民东社区疫情防控和灾后重建</t>
  </si>
  <si>
    <t>2022.10.31</t>
  </si>
  <si>
    <t>用于新华街道灾后重建和防疫工作</t>
  </si>
  <si>
    <t>用于新华街道惠民西社区灾后重建和防疫工作</t>
  </si>
  <si>
    <t>用于新华街道灾后重建和疫情防控</t>
  </si>
  <si>
    <r>
      <rPr>
        <sz val="14"/>
        <color indexed="8"/>
        <rFont val="仿宋_GB2312"/>
        <charset val="134"/>
      </rPr>
      <t>广东承</t>
    </r>
    <r>
      <rPr>
        <sz val="14"/>
        <color indexed="8"/>
        <rFont val="宋体"/>
        <charset val="134"/>
      </rPr>
      <t>祐</t>
    </r>
    <r>
      <rPr>
        <sz val="14"/>
        <color indexed="8"/>
        <rFont val="仿宋_GB2312"/>
        <charset val="134"/>
      </rPr>
      <t>建设工程有限公司</t>
    </r>
  </si>
  <si>
    <t>用于武江区教育局下属学校江湾中心小学灾后建设</t>
  </si>
  <si>
    <t>用于新华街道办工业东社区疫情防疫、汛后救灾工作</t>
  </si>
  <si>
    <t>用于惠民街道办沐阳东社区疫情防疫、汛后救灾工作</t>
  </si>
  <si>
    <t>用于新华街道工业东社区疫情防控和灾后重建</t>
  </si>
  <si>
    <t>用于新华街道花城社区疫情防控和汛后场地升级</t>
  </si>
  <si>
    <t>用于新华街道武江南社区灾后重建和疫情防控</t>
  </si>
  <si>
    <t>用于新华街道工业中社区疫情防控和灾后重建</t>
  </si>
  <si>
    <t>用于新华街道工业中社区困难户灾后重建</t>
  </si>
  <si>
    <t>用于韶关市武江区重阳镇洪灾后重建、乡村振兴。</t>
  </si>
  <si>
    <t>惠民街道办事处及各社区防疫物资、场地升级、救灾复产工作</t>
  </si>
  <si>
    <t>用于新华街道乳韶社区灾后重建和疫情防控</t>
  </si>
  <si>
    <t>用于韶关市武江区龙归镇灾后重建</t>
  </si>
  <si>
    <t>用于重阳镇抗洪救灾</t>
  </si>
  <si>
    <t>用于武江区住房和城乡建设局救灾、防灾、防疫物资、灾后重建</t>
  </si>
  <si>
    <t>武江区住城市管理和综合执法局救灾、防灾、防疫物资、灾后市政设施修复</t>
  </si>
  <si>
    <t>用于惠民街道办事处各社区救灾、防灾、防疫物资</t>
  </si>
  <si>
    <t>用于江湾镇人民政府抗击疫情及灾后重建</t>
  </si>
  <si>
    <t>用于武江区西河镇田心村灾后重建</t>
  </si>
  <si>
    <t>用于惠民街道群康社区水毁路重建</t>
  </si>
  <si>
    <t>定向用于重阳镇和江湾镇各20万用于灾后重建</t>
  </si>
  <si>
    <t>用于重阳镇和江湾镇各20万用于灾后重建</t>
  </si>
  <si>
    <t>定向用于武江区教育局下属方田小学教学点</t>
  </si>
  <si>
    <t>用于武江区教育局下属方田小学教学点</t>
  </si>
  <si>
    <t>用于江湾镇胡屋村灾后复工复产、慰问困难群众、乡村振兴。</t>
  </si>
  <si>
    <t>武江区“抗洪救灾”项目非定向捐赠资金收支明细表</t>
  </si>
  <si>
    <t>接收/支出日期</t>
  </si>
  <si>
    <t>捐赠方/受赠方</t>
  </si>
  <si>
    <t>捐款/支出金额(元)</t>
  </si>
  <si>
    <t>用于支付邮寄抗洪救灾捐赠企业牌匾、荣誉证书费用</t>
  </si>
  <si>
    <t>用于支付牌匾、证书、信封等费用</t>
  </si>
  <si>
    <t>2023.1.18</t>
  </si>
  <si>
    <t>用于支付感谢信、贴纸费用</t>
  </si>
  <si>
    <t>拨付至龙归镇，用于龙归镇方田小学水毁设施维修项目及镇街道卫生清理项目的灾后重建工作</t>
  </si>
  <si>
    <t>拨付至重阳镇，用于重阳镇资料员黄嘉明（脱贫户）救灾烫伤住院医疗费补助</t>
  </si>
  <si>
    <t>拨付至新华街道，用于新华街道亨泰路22号物资局宿舍1栋107房屋内灾后杂物及垃圾清运</t>
  </si>
  <si>
    <t>结余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</si>
</sst>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仿宋_GB2312"/>
      <charset val="134"/>
    </font>
    <font>
      <b/>
      <sz val="16"/>
      <name val="仿宋_GB2312"/>
      <charset val="134"/>
    </font>
    <font>
      <sz val="16"/>
      <color indexed="8"/>
      <name val="仿宋_GB2312"/>
      <charset val="134"/>
    </font>
    <font>
      <sz val="14"/>
      <color theme="1"/>
      <name val="仿宋_GB2312"/>
      <charset val="134"/>
    </font>
    <font>
      <b/>
      <sz val="14"/>
      <name val="仿宋_GB2312"/>
      <charset val="134"/>
    </font>
    <font>
      <sz val="14"/>
      <color indexed="8"/>
      <name val="仿宋_GB2312"/>
      <charset val="134"/>
    </font>
    <font>
      <sz val="14"/>
      <name val="仿宋_GB2312"/>
      <charset val="134"/>
    </font>
    <font>
      <sz val="16"/>
      <name val="仿宋_GB2312"/>
      <charset val="134"/>
    </font>
    <font>
      <b/>
      <sz val="12"/>
      <name val="宋体"/>
      <charset val="134"/>
    </font>
    <font>
      <b/>
      <sz val="18"/>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宋体"/>
      <charset val="134"/>
    </font>
    <font>
      <sz val="16"/>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1">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1" fillId="0" borderId="0" xfId="0" applyFont="1" applyFill="1">
      <alignment vertical="center"/>
    </xf>
    <xf numFmtId="0" fontId="1"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1" xfId="0" applyFont="1" applyFill="1" applyBorder="1">
      <alignment vertical="center"/>
    </xf>
    <xf numFmtId="0" fontId="9"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opLeftCell="C1" workbookViewId="0">
      <selection activeCell="J24" sqref="J24"/>
    </sheetView>
  </sheetViews>
  <sheetFormatPr defaultColWidth="9" defaultRowHeight="13.5"/>
  <cols>
    <col min="1" max="1" width="5.75" style="33" customWidth="1"/>
    <col min="2" max="2" width="11.125" style="33" customWidth="1"/>
    <col min="3" max="3" width="27.375" style="33" customWidth="1"/>
    <col min="4" max="4" width="11.75" style="33" customWidth="1"/>
    <col min="5" max="5" width="28.25" style="34" customWidth="1"/>
    <col min="6" max="6" width="10" style="33" customWidth="1"/>
    <col min="7" max="7" width="8.5" style="33" customWidth="1"/>
    <col min="8" max="8" width="27.375" style="33" customWidth="1"/>
    <col min="9" max="10" width="9" style="33"/>
    <col min="11" max="11" width="23.375" style="33" customWidth="1"/>
    <col min="12" max="13" width="9" style="33"/>
    <col min="14" max="14" width="22.625" style="33" customWidth="1"/>
    <col min="15" max="15" width="9" style="33"/>
    <col min="16" max="16" width="27" style="34" customWidth="1"/>
    <col min="17" max="16384" width="9" style="33"/>
  </cols>
  <sheetData>
    <row r="1" s="32" customFormat="1" ht="22.5" spans="1:16">
      <c r="A1" s="35" t="s">
        <v>0</v>
      </c>
      <c r="B1" s="35"/>
      <c r="C1" s="35"/>
      <c r="D1" s="35"/>
      <c r="E1" s="35"/>
      <c r="F1" s="35"/>
      <c r="G1" s="35"/>
      <c r="H1" s="36"/>
      <c r="I1" s="35"/>
      <c r="J1" s="35"/>
      <c r="K1" s="35"/>
      <c r="L1" s="35"/>
      <c r="M1" s="35"/>
      <c r="N1" s="35"/>
      <c r="O1" s="35"/>
      <c r="P1" s="35"/>
    </row>
    <row r="2" s="32" customFormat="1" ht="27" spans="1:16">
      <c r="A2" s="37" t="s">
        <v>1</v>
      </c>
      <c r="B2" s="37" t="s">
        <v>2</v>
      </c>
      <c r="C2" s="37" t="s">
        <v>3</v>
      </c>
      <c r="D2" s="37" t="s">
        <v>4</v>
      </c>
      <c r="E2" s="37" t="s">
        <v>5</v>
      </c>
      <c r="F2" s="37" t="s">
        <v>6</v>
      </c>
      <c r="G2" s="37" t="s">
        <v>7</v>
      </c>
      <c r="H2" s="38" t="s">
        <v>8</v>
      </c>
      <c r="I2" s="37" t="s">
        <v>9</v>
      </c>
      <c r="J2" s="37" t="s">
        <v>10</v>
      </c>
      <c r="K2" s="37" t="s">
        <v>11</v>
      </c>
      <c r="L2" s="37" t="s">
        <v>12</v>
      </c>
      <c r="M2" s="37" t="s">
        <v>13</v>
      </c>
      <c r="N2" s="37" t="s">
        <v>14</v>
      </c>
      <c r="O2" s="37" t="s">
        <v>15</v>
      </c>
      <c r="P2" s="37" t="s">
        <v>16</v>
      </c>
    </row>
    <row r="3" ht="27" spans="1:16">
      <c r="A3" s="39">
        <v>1</v>
      </c>
      <c r="B3" s="39" t="s">
        <v>17</v>
      </c>
      <c r="C3" s="39" t="s">
        <v>18</v>
      </c>
      <c r="D3" s="39">
        <v>1000000</v>
      </c>
      <c r="E3" s="40" t="s">
        <v>19</v>
      </c>
      <c r="F3" s="39" t="s">
        <v>20</v>
      </c>
      <c r="G3" s="39">
        <v>1000000</v>
      </c>
      <c r="H3" s="40" t="s">
        <v>21</v>
      </c>
      <c r="I3" s="39"/>
      <c r="J3" s="39"/>
      <c r="K3" s="39"/>
      <c r="L3" s="39"/>
      <c r="M3" s="39"/>
      <c r="N3" s="39"/>
      <c r="O3" s="39">
        <f>D3-G3-J3</f>
        <v>0</v>
      </c>
      <c r="P3" s="40" t="s">
        <v>22</v>
      </c>
    </row>
    <row r="4" spans="1:16">
      <c r="A4" s="39">
        <v>2</v>
      </c>
      <c r="B4" s="39" t="s">
        <v>17</v>
      </c>
      <c r="C4" s="39" t="s">
        <v>23</v>
      </c>
      <c r="D4" s="39">
        <v>100000</v>
      </c>
      <c r="E4" s="40" t="s">
        <v>24</v>
      </c>
      <c r="F4" s="39" t="s">
        <v>20</v>
      </c>
      <c r="G4" s="39">
        <v>100000</v>
      </c>
      <c r="H4" s="40" t="s">
        <v>25</v>
      </c>
      <c r="I4" s="39"/>
      <c r="J4" s="39"/>
      <c r="K4" s="39"/>
      <c r="L4" s="39"/>
      <c r="M4" s="39"/>
      <c r="N4" s="39"/>
      <c r="O4" s="39">
        <f t="shared" ref="O4:O11" si="0">D4-G4-J4</f>
        <v>0</v>
      </c>
      <c r="P4" s="40"/>
    </row>
    <row r="5" ht="27" spans="1:16">
      <c r="A5" s="39">
        <v>3</v>
      </c>
      <c r="B5" s="39" t="s">
        <v>26</v>
      </c>
      <c r="C5" s="39" t="s">
        <v>27</v>
      </c>
      <c r="D5" s="39">
        <v>100000</v>
      </c>
      <c r="E5" s="40" t="s">
        <v>28</v>
      </c>
      <c r="F5" s="39" t="s">
        <v>29</v>
      </c>
      <c r="G5" s="39">
        <v>100000</v>
      </c>
      <c r="H5" s="40" t="s">
        <v>25</v>
      </c>
      <c r="I5" s="39"/>
      <c r="J5" s="39"/>
      <c r="K5" s="39"/>
      <c r="L5" s="39"/>
      <c r="M5" s="39"/>
      <c r="N5" s="39"/>
      <c r="O5" s="39">
        <f t="shared" si="0"/>
        <v>0</v>
      </c>
      <c r="P5" s="40" t="s">
        <v>30</v>
      </c>
    </row>
    <row r="6" spans="1:16">
      <c r="A6" s="39">
        <v>4</v>
      </c>
      <c r="B6" s="39" t="s">
        <v>26</v>
      </c>
      <c r="C6" s="39" t="s">
        <v>31</v>
      </c>
      <c r="D6" s="39">
        <v>50000</v>
      </c>
      <c r="E6" s="40" t="s">
        <v>32</v>
      </c>
      <c r="F6" s="39" t="s">
        <v>29</v>
      </c>
      <c r="G6" s="39">
        <v>50000</v>
      </c>
      <c r="H6" s="40" t="s">
        <v>25</v>
      </c>
      <c r="I6" s="39"/>
      <c r="J6" s="39"/>
      <c r="K6" s="39"/>
      <c r="L6" s="39"/>
      <c r="M6" s="39"/>
      <c r="N6" s="39"/>
      <c r="O6" s="39">
        <f t="shared" si="0"/>
        <v>0</v>
      </c>
      <c r="P6" s="40"/>
    </row>
    <row r="7" ht="40.5" spans="1:16">
      <c r="A7" s="39">
        <v>5</v>
      </c>
      <c r="B7" s="39" t="s">
        <v>26</v>
      </c>
      <c r="C7" s="39" t="s">
        <v>33</v>
      </c>
      <c r="D7" s="39">
        <v>200000</v>
      </c>
      <c r="E7" s="40" t="s">
        <v>34</v>
      </c>
      <c r="F7" s="39" t="s">
        <v>35</v>
      </c>
      <c r="G7" s="39">
        <v>60000</v>
      </c>
      <c r="H7" s="40" t="s">
        <v>36</v>
      </c>
      <c r="I7" s="39" t="s">
        <v>37</v>
      </c>
      <c r="J7" s="39">
        <v>30000</v>
      </c>
      <c r="K7" s="40" t="s">
        <v>38</v>
      </c>
      <c r="L7" s="39" t="s">
        <v>39</v>
      </c>
      <c r="M7" s="39">
        <v>110000</v>
      </c>
      <c r="N7" s="40" t="s">
        <v>40</v>
      </c>
      <c r="O7" s="39">
        <f>D7-G7-J7-M7</f>
        <v>0</v>
      </c>
      <c r="P7" s="40"/>
    </row>
    <row r="8" ht="27" spans="1:16">
      <c r="A8" s="39">
        <v>6</v>
      </c>
      <c r="B8" s="39" t="s">
        <v>41</v>
      </c>
      <c r="C8" s="39" t="s">
        <v>42</v>
      </c>
      <c r="D8" s="39">
        <v>500</v>
      </c>
      <c r="E8" s="40" t="s">
        <v>43</v>
      </c>
      <c r="F8" s="39" t="s">
        <v>44</v>
      </c>
      <c r="G8" s="39">
        <v>500</v>
      </c>
      <c r="H8" s="40" t="s">
        <v>45</v>
      </c>
      <c r="I8" s="39"/>
      <c r="J8" s="39"/>
      <c r="K8" s="39"/>
      <c r="L8" s="39"/>
      <c r="M8" s="39"/>
      <c r="N8" s="39"/>
      <c r="O8" s="39">
        <f t="shared" si="0"/>
        <v>0</v>
      </c>
      <c r="P8" s="40" t="s">
        <v>46</v>
      </c>
    </row>
    <row r="9" ht="27" spans="1:16">
      <c r="A9" s="39">
        <v>7</v>
      </c>
      <c r="B9" s="39" t="s">
        <v>47</v>
      </c>
      <c r="C9" s="39" t="s">
        <v>42</v>
      </c>
      <c r="D9" s="39">
        <v>1500</v>
      </c>
      <c r="E9" s="40" t="s">
        <v>48</v>
      </c>
      <c r="F9" s="39" t="s">
        <v>49</v>
      </c>
      <c r="G9" s="39">
        <v>1500</v>
      </c>
      <c r="H9" s="40" t="s">
        <v>50</v>
      </c>
      <c r="I9" s="39"/>
      <c r="J9" s="39"/>
      <c r="K9" s="39"/>
      <c r="L9" s="39"/>
      <c r="M9" s="39"/>
      <c r="N9" s="39"/>
      <c r="O9" s="39">
        <f t="shared" si="0"/>
        <v>0</v>
      </c>
      <c r="P9" s="40" t="s">
        <v>51</v>
      </c>
    </row>
    <row r="10" ht="27" spans="1:16">
      <c r="A10" s="39">
        <v>8</v>
      </c>
      <c r="B10" s="39" t="s">
        <v>47</v>
      </c>
      <c r="C10" s="39" t="s">
        <v>52</v>
      </c>
      <c r="D10" s="39">
        <v>100000</v>
      </c>
      <c r="E10" s="40" t="s">
        <v>53</v>
      </c>
      <c r="F10" s="39" t="s">
        <v>29</v>
      </c>
      <c r="G10" s="39">
        <v>100000</v>
      </c>
      <c r="H10" s="40" t="s">
        <v>25</v>
      </c>
      <c r="I10" s="39"/>
      <c r="J10" s="39"/>
      <c r="K10" s="39"/>
      <c r="L10" s="39"/>
      <c r="M10" s="39"/>
      <c r="N10" s="39"/>
      <c r="O10" s="39">
        <f t="shared" si="0"/>
        <v>0</v>
      </c>
      <c r="P10" s="40" t="s">
        <v>54</v>
      </c>
    </row>
    <row r="11" ht="40.5" spans="1:16">
      <c r="A11" s="39">
        <v>9</v>
      </c>
      <c r="B11" s="39" t="s">
        <v>55</v>
      </c>
      <c r="C11" s="39" t="s">
        <v>42</v>
      </c>
      <c r="D11" s="39">
        <v>7100</v>
      </c>
      <c r="E11" s="40" t="s">
        <v>56</v>
      </c>
      <c r="F11" s="39" t="s">
        <v>57</v>
      </c>
      <c r="G11" s="39">
        <v>6500</v>
      </c>
      <c r="H11" s="40" t="s">
        <v>58</v>
      </c>
      <c r="I11" s="39" t="s">
        <v>57</v>
      </c>
      <c r="J11" s="39">
        <v>600</v>
      </c>
      <c r="K11" s="40" t="s">
        <v>59</v>
      </c>
      <c r="L11" s="39"/>
      <c r="M11" s="39"/>
      <c r="N11" s="39"/>
      <c r="O11" s="39">
        <f t="shared" si="0"/>
        <v>0</v>
      </c>
      <c r="P11" s="40" t="s">
        <v>60</v>
      </c>
    </row>
    <row r="12" spans="1:16">
      <c r="A12" s="39" t="s">
        <v>61</v>
      </c>
      <c r="B12" s="39"/>
      <c r="C12" s="39"/>
      <c r="D12" s="39">
        <f>SUM(D3:D11)</f>
        <v>1559100</v>
      </c>
      <c r="E12" s="40"/>
      <c r="F12" s="39"/>
      <c r="G12" s="39">
        <f>SUM(G3:G11)</f>
        <v>1418500</v>
      </c>
      <c r="H12" s="39"/>
      <c r="I12" s="39"/>
      <c r="J12" s="39">
        <f>SUM(J3:J11)</f>
        <v>30600</v>
      </c>
      <c r="K12" s="39"/>
      <c r="L12" s="39"/>
      <c r="M12" s="39">
        <f>SUM(M3:M11)</f>
        <v>110000</v>
      </c>
      <c r="N12" s="39"/>
      <c r="O12" s="39">
        <f>D12-G12-J12-M12</f>
        <v>0</v>
      </c>
      <c r="P12" s="40"/>
    </row>
  </sheetData>
  <sheetProtection password="8C75" sheet="1" objects="1"/>
  <mergeCells count="4">
    <mergeCell ref="A1:P1"/>
    <mergeCell ref="A12:C12"/>
    <mergeCell ref="P3:P4"/>
    <mergeCell ref="P5:P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zoomScale="85" zoomScaleNormal="85" workbookViewId="0">
      <selection activeCell="N43" sqref="N43"/>
    </sheetView>
  </sheetViews>
  <sheetFormatPr defaultColWidth="9" defaultRowHeight="20.25" outlineLevelCol="5"/>
  <cols>
    <col min="1" max="1" width="10.25" style="22" customWidth="1"/>
    <col min="2" max="2" width="15.5" style="23" customWidth="1"/>
    <col min="3" max="3" width="61.7583333333333" style="22" customWidth="1"/>
    <col min="4" max="4" width="21.025" style="22" customWidth="1"/>
    <col min="5" max="5" width="55.1416666666667" style="22" customWidth="1"/>
    <col min="6" max="6" width="15.2916666666667" style="22" customWidth="1"/>
    <col min="7" max="16384" width="9" style="22"/>
  </cols>
  <sheetData>
    <row r="1" spans="1:6">
      <c r="A1" s="24" t="s">
        <v>62</v>
      </c>
      <c r="B1" s="25"/>
      <c r="C1" s="25"/>
      <c r="D1" s="25"/>
      <c r="E1" s="25"/>
      <c r="F1" s="25"/>
    </row>
    <row r="2" spans="1:6">
      <c r="A2" s="3" t="s">
        <v>1</v>
      </c>
      <c r="B2" s="3" t="s">
        <v>2</v>
      </c>
      <c r="C2" s="3" t="s">
        <v>3</v>
      </c>
      <c r="D2" s="3" t="s">
        <v>4</v>
      </c>
      <c r="E2" s="3" t="s">
        <v>5</v>
      </c>
      <c r="F2" s="3" t="s">
        <v>16</v>
      </c>
    </row>
    <row r="3" spans="1:6">
      <c r="A3" s="26">
        <v>1</v>
      </c>
      <c r="B3" s="27">
        <v>44734</v>
      </c>
      <c r="C3" s="26" t="s">
        <v>63</v>
      </c>
      <c r="D3" s="26">
        <v>0.01</v>
      </c>
      <c r="E3" s="26" t="s">
        <v>64</v>
      </c>
      <c r="F3" s="26"/>
    </row>
    <row r="4" spans="1:6">
      <c r="A4" s="26">
        <v>2</v>
      </c>
      <c r="B4" s="27">
        <v>44734</v>
      </c>
      <c r="C4" s="26" t="s">
        <v>65</v>
      </c>
      <c r="D4" s="26">
        <v>500</v>
      </c>
      <c r="E4" s="26" t="s">
        <v>66</v>
      </c>
      <c r="F4" s="26"/>
    </row>
    <row r="5" spans="1:6">
      <c r="A5" s="26">
        <v>3</v>
      </c>
      <c r="B5" s="27">
        <v>44735</v>
      </c>
      <c r="C5" s="26" t="s">
        <v>67</v>
      </c>
      <c r="D5" s="26">
        <v>108</v>
      </c>
      <c r="E5" s="6" t="s">
        <v>68</v>
      </c>
      <c r="F5" s="26"/>
    </row>
    <row r="6" spans="1:6">
      <c r="A6" s="26">
        <v>4</v>
      </c>
      <c r="B6" s="27">
        <v>44735</v>
      </c>
      <c r="C6" s="26" t="s">
        <v>69</v>
      </c>
      <c r="D6" s="28">
        <v>1000</v>
      </c>
      <c r="E6" s="26" t="s">
        <v>66</v>
      </c>
      <c r="F6" s="26"/>
    </row>
    <row r="7" spans="1:6">
      <c r="A7" s="26">
        <v>5</v>
      </c>
      <c r="B7" s="27">
        <v>44735</v>
      </c>
      <c r="C7" s="26" t="s">
        <v>70</v>
      </c>
      <c r="D7" s="26">
        <v>1000</v>
      </c>
      <c r="E7" s="26" t="s">
        <v>71</v>
      </c>
      <c r="F7" s="26"/>
    </row>
    <row r="8" spans="1:6">
      <c r="A8" s="26">
        <v>6</v>
      </c>
      <c r="B8" s="27">
        <v>44735</v>
      </c>
      <c r="C8" s="26" t="s">
        <v>72</v>
      </c>
      <c r="D8" s="26">
        <v>1000</v>
      </c>
      <c r="E8" s="26" t="s">
        <v>73</v>
      </c>
      <c r="F8" s="26"/>
    </row>
    <row r="9" spans="1:6">
      <c r="A9" s="26">
        <v>7</v>
      </c>
      <c r="B9" s="27">
        <v>44736</v>
      </c>
      <c r="C9" s="26" t="s">
        <v>74</v>
      </c>
      <c r="D9" s="26">
        <v>10000</v>
      </c>
      <c r="E9" s="26" t="s">
        <v>75</v>
      </c>
      <c r="F9" s="26"/>
    </row>
    <row r="10" spans="1:6">
      <c r="A10" s="26">
        <v>8</v>
      </c>
      <c r="B10" s="27">
        <v>44739</v>
      </c>
      <c r="C10" s="26" t="s">
        <v>76</v>
      </c>
      <c r="D10" s="26">
        <v>20000</v>
      </c>
      <c r="E10" s="26" t="s">
        <v>75</v>
      </c>
      <c r="F10" s="26"/>
    </row>
    <row r="11" spans="1:6">
      <c r="A11" s="26">
        <v>9</v>
      </c>
      <c r="B11" s="27">
        <v>44740</v>
      </c>
      <c r="C11" s="26" t="s">
        <v>77</v>
      </c>
      <c r="D11" s="26">
        <v>1000</v>
      </c>
      <c r="E11" s="6" t="s">
        <v>78</v>
      </c>
      <c r="F11" s="26"/>
    </row>
    <row r="12" spans="1:6">
      <c r="A12" s="26">
        <v>10</v>
      </c>
      <c r="B12" s="27">
        <v>44740</v>
      </c>
      <c r="C12" s="26" t="s">
        <v>79</v>
      </c>
      <c r="D12" s="26">
        <v>5000</v>
      </c>
      <c r="E12" s="26" t="s">
        <v>75</v>
      </c>
      <c r="F12" s="26"/>
    </row>
    <row r="13" spans="1:6">
      <c r="A13" s="26">
        <v>11</v>
      </c>
      <c r="B13" s="27">
        <v>44740</v>
      </c>
      <c r="C13" s="26" t="s">
        <v>80</v>
      </c>
      <c r="D13" s="26">
        <v>37096</v>
      </c>
      <c r="E13" s="26" t="s">
        <v>75</v>
      </c>
      <c r="F13" s="26"/>
    </row>
    <row r="14" spans="1:6">
      <c r="A14" s="26">
        <v>12</v>
      </c>
      <c r="B14" s="27">
        <v>44740</v>
      </c>
      <c r="C14" s="26" t="s">
        <v>81</v>
      </c>
      <c r="D14" s="26">
        <v>40000</v>
      </c>
      <c r="E14" s="26" t="s">
        <v>82</v>
      </c>
      <c r="F14" s="26"/>
    </row>
    <row r="15" ht="40.5" spans="1:6">
      <c r="A15" s="26">
        <v>13</v>
      </c>
      <c r="B15" s="27">
        <v>44740</v>
      </c>
      <c r="C15" s="26" t="s">
        <v>83</v>
      </c>
      <c r="D15" s="26">
        <v>5000</v>
      </c>
      <c r="E15" s="6" t="s">
        <v>84</v>
      </c>
      <c r="F15" s="6"/>
    </row>
    <row r="16" spans="1:6">
      <c r="A16" s="26">
        <v>14</v>
      </c>
      <c r="B16" s="27">
        <v>44740</v>
      </c>
      <c r="C16" s="26" t="s">
        <v>85</v>
      </c>
      <c r="D16" s="26">
        <v>30000</v>
      </c>
      <c r="E16" s="6" t="s">
        <v>86</v>
      </c>
      <c r="F16" s="6"/>
    </row>
    <row r="17" ht="40.5" spans="1:6">
      <c r="A17" s="26">
        <v>15</v>
      </c>
      <c r="B17" s="27">
        <v>44740</v>
      </c>
      <c r="C17" s="26" t="s">
        <v>87</v>
      </c>
      <c r="D17" s="26">
        <v>20000</v>
      </c>
      <c r="E17" s="6" t="s">
        <v>88</v>
      </c>
      <c r="F17" s="6"/>
    </row>
    <row r="18" ht="40.5" spans="1:6">
      <c r="A18" s="26">
        <v>16</v>
      </c>
      <c r="B18" s="27">
        <v>44741</v>
      </c>
      <c r="C18" s="26" t="s">
        <v>89</v>
      </c>
      <c r="D18" s="26">
        <v>2000</v>
      </c>
      <c r="E18" s="6" t="s">
        <v>84</v>
      </c>
      <c r="F18" s="6"/>
    </row>
    <row r="19" ht="40.5" spans="1:6">
      <c r="A19" s="26">
        <v>17</v>
      </c>
      <c r="B19" s="27">
        <v>44741</v>
      </c>
      <c r="C19" s="26" t="s">
        <v>90</v>
      </c>
      <c r="D19" s="26">
        <v>5000</v>
      </c>
      <c r="E19" s="6" t="s">
        <v>84</v>
      </c>
      <c r="F19" s="6"/>
    </row>
    <row r="20" spans="1:6">
      <c r="A20" s="26">
        <v>18</v>
      </c>
      <c r="B20" s="27">
        <v>44741</v>
      </c>
      <c r="C20" s="26" t="s">
        <v>90</v>
      </c>
      <c r="D20" s="26">
        <v>5000</v>
      </c>
      <c r="E20" s="6" t="s">
        <v>91</v>
      </c>
      <c r="F20" s="6"/>
    </row>
    <row r="21" ht="40.5" spans="1:6">
      <c r="A21" s="26">
        <v>19</v>
      </c>
      <c r="B21" s="27">
        <v>44741</v>
      </c>
      <c r="C21" s="26" t="s">
        <v>92</v>
      </c>
      <c r="D21" s="29">
        <v>50000</v>
      </c>
      <c r="E21" s="6" t="s">
        <v>93</v>
      </c>
      <c r="F21" s="6"/>
    </row>
    <row r="22" spans="1:6">
      <c r="A22" s="26">
        <v>20</v>
      </c>
      <c r="B22" s="27">
        <v>44741</v>
      </c>
      <c r="C22" s="26" t="s">
        <v>94</v>
      </c>
      <c r="D22" s="29">
        <v>5000</v>
      </c>
      <c r="E22" s="6" t="s">
        <v>95</v>
      </c>
      <c r="F22" s="6"/>
    </row>
    <row r="23" spans="1:6">
      <c r="A23" s="26">
        <v>21</v>
      </c>
      <c r="B23" s="27">
        <v>44741</v>
      </c>
      <c r="C23" s="26" t="s">
        <v>96</v>
      </c>
      <c r="D23" s="26">
        <v>5000</v>
      </c>
      <c r="E23" s="6" t="s">
        <v>95</v>
      </c>
      <c r="F23" s="6"/>
    </row>
    <row r="24" spans="1:6">
      <c r="A24" s="26">
        <v>22</v>
      </c>
      <c r="B24" s="27">
        <v>44742</v>
      </c>
      <c r="C24" s="26" t="s">
        <v>97</v>
      </c>
      <c r="D24" s="26">
        <v>0.1</v>
      </c>
      <c r="E24" s="26"/>
      <c r="F24" s="26"/>
    </row>
    <row r="25" ht="40.5" spans="1:6">
      <c r="A25" s="26">
        <v>23</v>
      </c>
      <c r="B25" s="27">
        <v>44742</v>
      </c>
      <c r="C25" s="26" t="s">
        <v>98</v>
      </c>
      <c r="D25" s="26">
        <v>50000</v>
      </c>
      <c r="E25" s="6" t="s">
        <v>99</v>
      </c>
      <c r="F25" s="6"/>
    </row>
    <row r="26" ht="40.5" spans="1:6">
      <c r="A26" s="26">
        <v>24</v>
      </c>
      <c r="B26" s="27">
        <v>44742</v>
      </c>
      <c r="C26" s="26" t="s">
        <v>100</v>
      </c>
      <c r="D26" s="26">
        <v>10000</v>
      </c>
      <c r="E26" s="6" t="s">
        <v>84</v>
      </c>
      <c r="F26" s="6"/>
    </row>
    <row r="27" ht="40.5" spans="1:6">
      <c r="A27" s="26">
        <v>25</v>
      </c>
      <c r="B27" s="27">
        <v>44742</v>
      </c>
      <c r="C27" s="26" t="s">
        <v>101</v>
      </c>
      <c r="D27" s="26">
        <v>5000</v>
      </c>
      <c r="E27" s="6" t="s">
        <v>102</v>
      </c>
      <c r="F27" s="6"/>
    </row>
    <row r="28" ht="40.5" spans="1:6">
      <c r="A28" s="26">
        <v>26</v>
      </c>
      <c r="B28" s="27">
        <v>44742</v>
      </c>
      <c r="C28" s="26" t="s">
        <v>103</v>
      </c>
      <c r="D28" s="26">
        <v>5000</v>
      </c>
      <c r="E28" s="6" t="s">
        <v>104</v>
      </c>
      <c r="F28" s="6"/>
    </row>
    <row r="29" ht="40.5" spans="1:6">
      <c r="A29" s="26">
        <v>27</v>
      </c>
      <c r="B29" s="27">
        <v>44742</v>
      </c>
      <c r="C29" s="26" t="s">
        <v>105</v>
      </c>
      <c r="D29" s="26">
        <v>10000</v>
      </c>
      <c r="E29" s="6" t="s">
        <v>106</v>
      </c>
      <c r="F29" s="6"/>
    </row>
    <row r="30" ht="40.5" spans="1:6">
      <c r="A30" s="26">
        <v>28</v>
      </c>
      <c r="B30" s="27">
        <v>44742</v>
      </c>
      <c r="C30" s="26" t="s">
        <v>107</v>
      </c>
      <c r="D30" s="26">
        <v>10000</v>
      </c>
      <c r="E30" s="6" t="s">
        <v>108</v>
      </c>
      <c r="F30" s="6"/>
    </row>
    <row r="31" ht="40.5" spans="1:6">
      <c r="A31" s="26">
        <v>29</v>
      </c>
      <c r="B31" s="27">
        <v>44742</v>
      </c>
      <c r="C31" s="26" t="s">
        <v>109</v>
      </c>
      <c r="D31" s="26">
        <v>2000</v>
      </c>
      <c r="E31" s="6" t="s">
        <v>110</v>
      </c>
      <c r="F31" s="6"/>
    </row>
    <row r="32" spans="1:6">
      <c r="A32" s="26">
        <v>30</v>
      </c>
      <c r="B32" s="27">
        <v>44742</v>
      </c>
      <c r="C32" s="26" t="s">
        <v>111</v>
      </c>
      <c r="D32" s="26">
        <v>2488</v>
      </c>
      <c r="E32" s="26"/>
      <c r="F32" s="26"/>
    </row>
    <row r="33" ht="40.5" spans="1:6">
      <c r="A33" s="26">
        <v>31</v>
      </c>
      <c r="B33" s="27">
        <v>44743</v>
      </c>
      <c r="C33" s="26" t="s">
        <v>112</v>
      </c>
      <c r="D33" s="26">
        <v>10000</v>
      </c>
      <c r="E33" s="6" t="s">
        <v>113</v>
      </c>
      <c r="F33" s="6"/>
    </row>
    <row r="34" spans="1:6">
      <c r="A34" s="26">
        <v>32</v>
      </c>
      <c r="B34" s="27">
        <v>44744</v>
      </c>
      <c r="C34" s="26" t="s">
        <v>114</v>
      </c>
      <c r="D34" s="26">
        <v>2000</v>
      </c>
      <c r="E34" s="6" t="s">
        <v>115</v>
      </c>
      <c r="F34" s="6"/>
    </row>
    <row r="35" spans="1:6">
      <c r="A35" s="26">
        <v>33</v>
      </c>
      <c r="B35" s="27">
        <v>44747</v>
      </c>
      <c r="C35" s="26" t="s">
        <v>116</v>
      </c>
      <c r="D35" s="26">
        <v>1000</v>
      </c>
      <c r="E35" s="6" t="s">
        <v>82</v>
      </c>
      <c r="F35" s="6"/>
    </row>
    <row r="36" ht="40.5" spans="1:6">
      <c r="A36" s="26">
        <v>34</v>
      </c>
      <c r="B36" s="27">
        <v>44747</v>
      </c>
      <c r="C36" s="26" t="s">
        <v>117</v>
      </c>
      <c r="D36" s="26">
        <v>50000</v>
      </c>
      <c r="E36" s="6" t="s">
        <v>118</v>
      </c>
      <c r="F36" s="6"/>
    </row>
    <row r="37" ht="40.5" spans="1:6">
      <c r="A37" s="26">
        <v>35</v>
      </c>
      <c r="B37" s="27">
        <v>44747</v>
      </c>
      <c r="C37" s="26" t="s">
        <v>119</v>
      </c>
      <c r="D37" s="26">
        <v>3000</v>
      </c>
      <c r="E37" s="6" t="s">
        <v>84</v>
      </c>
      <c r="F37" s="6"/>
    </row>
    <row r="38" ht="40.5" spans="1:6">
      <c r="A38" s="26">
        <v>36</v>
      </c>
      <c r="B38" s="27">
        <v>44747</v>
      </c>
      <c r="C38" s="26" t="s">
        <v>120</v>
      </c>
      <c r="D38" s="26">
        <v>8000</v>
      </c>
      <c r="E38" s="6" t="s">
        <v>121</v>
      </c>
      <c r="F38" s="6"/>
    </row>
    <row r="39" spans="1:6">
      <c r="A39" s="26">
        <v>37</v>
      </c>
      <c r="B39" s="27">
        <v>44748</v>
      </c>
      <c r="C39" s="26" t="s">
        <v>122</v>
      </c>
      <c r="D39" s="26">
        <v>100000</v>
      </c>
      <c r="E39" s="6" t="s">
        <v>123</v>
      </c>
      <c r="F39" s="6"/>
    </row>
    <row r="40" spans="1:6">
      <c r="A40" s="26">
        <v>38</v>
      </c>
      <c r="B40" s="27">
        <v>44749</v>
      </c>
      <c r="C40" s="26" t="s">
        <v>124</v>
      </c>
      <c r="D40" s="26">
        <v>20000</v>
      </c>
      <c r="E40" s="6" t="s">
        <v>125</v>
      </c>
      <c r="F40" s="6"/>
    </row>
    <row r="41" spans="1:6">
      <c r="A41" s="26">
        <v>39</v>
      </c>
      <c r="B41" s="27">
        <v>44750</v>
      </c>
      <c r="C41" s="26" t="s">
        <v>126</v>
      </c>
      <c r="D41" s="26">
        <v>10000</v>
      </c>
      <c r="E41" s="6" t="s">
        <v>127</v>
      </c>
      <c r="F41" s="6"/>
    </row>
    <row r="42" ht="40.5" spans="1:6">
      <c r="A42" s="26">
        <v>40</v>
      </c>
      <c r="B42" s="27">
        <v>44750</v>
      </c>
      <c r="C42" s="26" t="s">
        <v>128</v>
      </c>
      <c r="D42" s="26">
        <v>50000</v>
      </c>
      <c r="E42" s="6" t="s">
        <v>129</v>
      </c>
      <c r="F42" s="6"/>
    </row>
    <row r="43" ht="40.5" spans="1:6">
      <c r="A43" s="26">
        <v>41</v>
      </c>
      <c r="B43" s="27">
        <v>44750</v>
      </c>
      <c r="C43" s="26" t="s">
        <v>130</v>
      </c>
      <c r="D43" s="26">
        <v>100000</v>
      </c>
      <c r="E43" s="6" t="s">
        <v>131</v>
      </c>
      <c r="F43" s="6"/>
    </row>
    <row r="44" ht="40.5" spans="1:6">
      <c r="A44" s="26">
        <v>42</v>
      </c>
      <c r="B44" s="27">
        <v>44750</v>
      </c>
      <c r="C44" s="26" t="s">
        <v>130</v>
      </c>
      <c r="D44" s="26">
        <v>100000</v>
      </c>
      <c r="E44" s="6" t="s">
        <v>132</v>
      </c>
      <c r="F44" s="6"/>
    </row>
    <row r="45" ht="40.5" spans="1:6">
      <c r="A45" s="26">
        <v>43</v>
      </c>
      <c r="B45" s="27">
        <v>44750</v>
      </c>
      <c r="C45" s="26" t="s">
        <v>133</v>
      </c>
      <c r="D45" s="26">
        <v>50000</v>
      </c>
      <c r="E45" s="6" t="s">
        <v>129</v>
      </c>
      <c r="F45" s="6"/>
    </row>
    <row r="46" spans="1:6">
      <c r="A46" s="26">
        <v>44</v>
      </c>
      <c r="B46" s="27">
        <v>44751</v>
      </c>
      <c r="C46" s="26" t="s">
        <v>134</v>
      </c>
      <c r="D46" s="26">
        <v>3200</v>
      </c>
      <c r="E46" s="6" t="s">
        <v>71</v>
      </c>
      <c r="F46" s="6"/>
    </row>
    <row r="47" spans="1:6">
      <c r="A47" s="26">
        <v>45</v>
      </c>
      <c r="B47" s="27">
        <v>44755</v>
      </c>
      <c r="C47" s="26" t="s">
        <v>135</v>
      </c>
      <c r="D47" s="26">
        <v>3000</v>
      </c>
      <c r="E47" s="6" t="s">
        <v>66</v>
      </c>
      <c r="F47" s="6"/>
    </row>
    <row r="48" ht="40.5" spans="1:6">
      <c r="A48" s="26">
        <v>46</v>
      </c>
      <c r="B48" s="27">
        <v>44757</v>
      </c>
      <c r="C48" s="26" t="s">
        <v>136</v>
      </c>
      <c r="D48" s="26">
        <v>10000</v>
      </c>
      <c r="E48" s="6" t="s">
        <v>137</v>
      </c>
      <c r="F48" s="6"/>
    </row>
    <row r="49" spans="1:6">
      <c r="A49" s="26">
        <v>47</v>
      </c>
      <c r="B49" s="27">
        <v>44757</v>
      </c>
      <c r="C49" s="26" t="s">
        <v>138</v>
      </c>
      <c r="D49" s="26">
        <v>5000</v>
      </c>
      <c r="E49" s="6" t="s">
        <v>139</v>
      </c>
      <c r="F49" s="6"/>
    </row>
    <row r="50" spans="1:6">
      <c r="A50" s="26">
        <v>48</v>
      </c>
      <c r="B50" s="27">
        <v>44761</v>
      </c>
      <c r="C50" s="26" t="s">
        <v>140</v>
      </c>
      <c r="D50" s="26">
        <v>300</v>
      </c>
      <c r="E50" s="6"/>
      <c r="F50" s="6"/>
    </row>
    <row r="51" spans="1:6">
      <c r="A51" s="26">
        <v>49</v>
      </c>
      <c r="B51" s="27">
        <v>44762</v>
      </c>
      <c r="C51" s="26" t="s">
        <v>141</v>
      </c>
      <c r="D51" s="26">
        <v>1000</v>
      </c>
      <c r="E51" s="6" t="s">
        <v>142</v>
      </c>
      <c r="F51" s="6"/>
    </row>
    <row r="52" spans="1:6">
      <c r="A52" s="26">
        <v>50</v>
      </c>
      <c r="B52" s="27">
        <v>44762</v>
      </c>
      <c r="C52" s="26" t="s">
        <v>143</v>
      </c>
      <c r="D52" s="26">
        <v>1000</v>
      </c>
      <c r="E52" s="6" t="s">
        <v>142</v>
      </c>
      <c r="F52" s="6"/>
    </row>
    <row r="53" spans="1:6">
      <c r="A53" s="26">
        <v>51</v>
      </c>
      <c r="B53" s="27">
        <v>44763</v>
      </c>
      <c r="C53" s="26" t="s">
        <v>144</v>
      </c>
      <c r="D53" s="26">
        <v>20000</v>
      </c>
      <c r="E53" s="6" t="s">
        <v>145</v>
      </c>
      <c r="F53" s="6"/>
    </row>
    <row r="54" spans="1:6">
      <c r="A54" s="26">
        <v>52</v>
      </c>
      <c r="B54" s="27">
        <v>44769</v>
      </c>
      <c r="C54" s="26" t="s">
        <v>146</v>
      </c>
      <c r="D54" s="26">
        <v>400000</v>
      </c>
      <c r="E54" s="6" t="s">
        <v>147</v>
      </c>
      <c r="F54" s="6"/>
    </row>
    <row r="55" spans="1:6">
      <c r="A55" s="26">
        <v>53</v>
      </c>
      <c r="B55" s="27">
        <v>44771</v>
      </c>
      <c r="C55" s="26" t="s">
        <v>148</v>
      </c>
      <c r="D55" s="26">
        <v>300000</v>
      </c>
      <c r="E55" s="6" t="s">
        <v>149</v>
      </c>
      <c r="F55" s="6"/>
    </row>
    <row r="56" ht="40.5" spans="1:6">
      <c r="A56" s="26">
        <v>54</v>
      </c>
      <c r="B56" s="27">
        <v>44783</v>
      </c>
      <c r="C56" s="26" t="s">
        <v>150</v>
      </c>
      <c r="D56" s="26">
        <v>50000</v>
      </c>
      <c r="E56" s="6" t="s">
        <v>151</v>
      </c>
      <c r="F56" s="6"/>
    </row>
    <row r="57" ht="40.5" spans="1:6">
      <c r="A57" s="26">
        <v>55</v>
      </c>
      <c r="B57" s="27">
        <v>44785</v>
      </c>
      <c r="C57" s="6" t="s">
        <v>152</v>
      </c>
      <c r="D57" s="26">
        <v>10000</v>
      </c>
      <c r="E57" s="6" t="s">
        <v>142</v>
      </c>
      <c r="F57" s="6"/>
    </row>
    <row r="58" ht="49" customHeight="1" spans="1:6">
      <c r="A58" s="24" t="s">
        <v>61</v>
      </c>
      <c r="B58" s="25"/>
      <c r="C58" s="30"/>
      <c r="D58" s="31">
        <f>SUM(D3:D57)</f>
        <v>1645692.11</v>
      </c>
      <c r="E58" s="31"/>
      <c r="F58" s="31"/>
    </row>
  </sheetData>
  <sheetProtection password="8C75" sheet="1" objects="1"/>
  <autoFilter ref="A1:F58">
    <extLst/>
  </autoFilter>
  <mergeCells count="2">
    <mergeCell ref="A1:F1"/>
    <mergeCell ref="A58:C5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pane ySplit="2" topLeftCell="A3" activePane="bottomLeft" state="frozen"/>
      <selection/>
      <selection pane="bottomLeft" activeCell="H9" sqref="H9"/>
    </sheetView>
  </sheetViews>
  <sheetFormatPr defaultColWidth="9" defaultRowHeight="18.75"/>
  <cols>
    <col min="1" max="1" width="5.38333333333333" style="11" customWidth="1"/>
    <col min="2" max="2" width="16.625" style="11" customWidth="1"/>
    <col min="3" max="3" width="31.625" style="12" customWidth="1"/>
    <col min="4" max="4" width="10.375" style="11"/>
    <col min="5" max="5" width="39.25" style="12" customWidth="1"/>
    <col min="6" max="6" width="15.25" style="11" customWidth="1"/>
    <col min="7" max="7" width="12.25" style="13" customWidth="1"/>
    <col min="8" max="8" width="30.625" style="11" customWidth="1"/>
    <col min="9" max="9" width="14.5" style="11" customWidth="1"/>
    <col min="10" max="10" width="8.8" style="11"/>
    <col min="11" max="11" width="11" style="11" customWidth="1"/>
    <col min="12" max="16380" width="40.875" style="11"/>
    <col min="16381" max="16384" width="9" style="11"/>
  </cols>
  <sheetData>
    <row r="1" ht="33" customHeight="1" spans="1:11">
      <c r="A1" s="14" t="s">
        <v>153</v>
      </c>
      <c r="B1" s="14"/>
      <c r="C1" s="14"/>
      <c r="D1" s="14"/>
      <c r="E1" s="14"/>
      <c r="F1" s="14"/>
      <c r="G1" s="14"/>
      <c r="H1" s="14"/>
      <c r="I1" s="14"/>
      <c r="J1" s="14"/>
      <c r="K1" s="18"/>
    </row>
    <row r="2" ht="37.5" spans="1:11">
      <c r="A2" s="14" t="s">
        <v>1</v>
      </c>
      <c r="B2" s="14" t="s">
        <v>2</v>
      </c>
      <c r="C2" s="14" t="s">
        <v>3</v>
      </c>
      <c r="D2" s="14" t="s">
        <v>4</v>
      </c>
      <c r="E2" s="14" t="s">
        <v>5</v>
      </c>
      <c r="F2" s="14" t="s">
        <v>154</v>
      </c>
      <c r="G2" s="14" t="s">
        <v>155</v>
      </c>
      <c r="H2" s="14" t="s">
        <v>156</v>
      </c>
      <c r="I2" s="14" t="s">
        <v>15</v>
      </c>
      <c r="J2" s="14" t="s">
        <v>16</v>
      </c>
      <c r="K2" s="18" t="s">
        <v>157</v>
      </c>
    </row>
    <row r="3" ht="37.5" spans="1:11">
      <c r="A3" s="14">
        <v>1</v>
      </c>
      <c r="B3" s="15">
        <v>44740</v>
      </c>
      <c r="C3" s="16" t="s">
        <v>77</v>
      </c>
      <c r="D3" s="17">
        <v>1000</v>
      </c>
      <c r="E3" s="16" t="s">
        <v>78</v>
      </c>
      <c r="F3" s="18" t="s">
        <v>158</v>
      </c>
      <c r="G3" s="17">
        <v>1000</v>
      </c>
      <c r="H3" s="16" t="s">
        <v>159</v>
      </c>
      <c r="I3" s="14">
        <f>D3-G3</f>
        <v>0</v>
      </c>
      <c r="J3" s="14"/>
      <c r="K3" s="17" t="s">
        <v>160</v>
      </c>
    </row>
    <row r="4" ht="37.5" spans="1:11">
      <c r="A4" s="14">
        <v>2</v>
      </c>
      <c r="B4" s="15">
        <v>44740</v>
      </c>
      <c r="C4" s="16" t="s">
        <v>81</v>
      </c>
      <c r="D4" s="17">
        <v>40000</v>
      </c>
      <c r="E4" s="16" t="s">
        <v>82</v>
      </c>
      <c r="F4" s="18" t="s">
        <v>158</v>
      </c>
      <c r="G4" s="17">
        <v>40000</v>
      </c>
      <c r="H4" s="16" t="s">
        <v>161</v>
      </c>
      <c r="I4" s="14">
        <f t="shared" ref="I4:I42" si="0">D4-G4</f>
        <v>0</v>
      </c>
      <c r="J4" s="14"/>
      <c r="K4" s="17" t="s">
        <v>160</v>
      </c>
    </row>
    <row r="5" ht="56.25" spans="1:11">
      <c r="A5" s="14">
        <v>3</v>
      </c>
      <c r="B5" s="15">
        <v>44740</v>
      </c>
      <c r="C5" s="16" t="s">
        <v>83</v>
      </c>
      <c r="D5" s="17">
        <v>5000</v>
      </c>
      <c r="E5" s="16" t="s">
        <v>84</v>
      </c>
      <c r="F5" s="18" t="s">
        <v>44</v>
      </c>
      <c r="G5" s="17">
        <v>5000</v>
      </c>
      <c r="H5" s="16" t="s">
        <v>162</v>
      </c>
      <c r="I5" s="14">
        <f t="shared" si="0"/>
        <v>0</v>
      </c>
      <c r="J5" s="14"/>
      <c r="K5" s="16" t="s">
        <v>160</v>
      </c>
    </row>
    <row r="6" ht="37.5" spans="1:11">
      <c r="A6" s="14">
        <v>4</v>
      </c>
      <c r="B6" s="15">
        <v>44740</v>
      </c>
      <c r="C6" s="16" t="s">
        <v>85</v>
      </c>
      <c r="D6" s="17">
        <v>30000</v>
      </c>
      <c r="E6" s="16" t="s">
        <v>86</v>
      </c>
      <c r="F6" s="18" t="s">
        <v>29</v>
      </c>
      <c r="G6" s="18">
        <v>30000</v>
      </c>
      <c r="H6" s="16" t="s">
        <v>163</v>
      </c>
      <c r="I6" s="14">
        <f t="shared" si="0"/>
        <v>0</v>
      </c>
      <c r="J6" s="14"/>
      <c r="K6" s="16" t="s">
        <v>160</v>
      </c>
    </row>
    <row r="7" ht="37.5" spans="1:11">
      <c r="A7" s="14">
        <v>5</v>
      </c>
      <c r="B7" s="15">
        <v>44740</v>
      </c>
      <c r="C7" s="16" t="s">
        <v>87</v>
      </c>
      <c r="D7" s="17">
        <v>20000</v>
      </c>
      <c r="E7" s="16" t="s">
        <v>88</v>
      </c>
      <c r="F7" s="18" t="s">
        <v>29</v>
      </c>
      <c r="G7" s="18">
        <v>20000</v>
      </c>
      <c r="H7" s="16" t="s">
        <v>164</v>
      </c>
      <c r="I7" s="14">
        <f t="shared" si="0"/>
        <v>0</v>
      </c>
      <c r="J7" s="14"/>
      <c r="K7" s="16" t="s">
        <v>160</v>
      </c>
    </row>
    <row r="8" ht="56.25" spans="1:11">
      <c r="A8" s="14">
        <v>6</v>
      </c>
      <c r="B8" s="15">
        <v>44741</v>
      </c>
      <c r="C8" s="16" t="s">
        <v>89</v>
      </c>
      <c r="D8" s="17">
        <v>2000</v>
      </c>
      <c r="E8" s="16" t="s">
        <v>84</v>
      </c>
      <c r="F8" s="18" t="s">
        <v>44</v>
      </c>
      <c r="G8" s="17">
        <v>2000</v>
      </c>
      <c r="H8" s="16" t="s">
        <v>162</v>
      </c>
      <c r="I8" s="14">
        <f t="shared" si="0"/>
        <v>0</v>
      </c>
      <c r="J8" s="14"/>
      <c r="K8" s="16" t="s">
        <v>160</v>
      </c>
    </row>
    <row r="9" ht="56.25" spans="1:11">
      <c r="A9" s="14">
        <v>7</v>
      </c>
      <c r="B9" s="15">
        <v>44741</v>
      </c>
      <c r="C9" s="16" t="s">
        <v>90</v>
      </c>
      <c r="D9" s="17">
        <v>5000</v>
      </c>
      <c r="E9" s="16" t="s">
        <v>84</v>
      </c>
      <c r="F9" s="18" t="s">
        <v>44</v>
      </c>
      <c r="G9" s="17">
        <v>5000</v>
      </c>
      <c r="H9" s="16" t="s">
        <v>162</v>
      </c>
      <c r="I9" s="14">
        <f t="shared" si="0"/>
        <v>0</v>
      </c>
      <c r="J9" s="14"/>
      <c r="K9" s="16" t="s">
        <v>160</v>
      </c>
    </row>
    <row r="10" ht="37.5" spans="1:11">
      <c r="A10" s="14">
        <v>8</v>
      </c>
      <c r="B10" s="15">
        <v>44741</v>
      </c>
      <c r="C10" s="16" t="s">
        <v>90</v>
      </c>
      <c r="D10" s="17">
        <v>5000</v>
      </c>
      <c r="E10" s="16" t="s">
        <v>91</v>
      </c>
      <c r="F10" s="18" t="s">
        <v>165</v>
      </c>
      <c r="G10" s="18">
        <v>5000</v>
      </c>
      <c r="H10" s="16" t="s">
        <v>166</v>
      </c>
      <c r="I10" s="14">
        <f t="shared" si="0"/>
        <v>0</v>
      </c>
      <c r="J10" s="14"/>
      <c r="K10" s="16" t="s">
        <v>160</v>
      </c>
    </row>
    <row r="11" ht="37.5" spans="1:11">
      <c r="A11" s="14">
        <v>9</v>
      </c>
      <c r="B11" s="15">
        <v>44741</v>
      </c>
      <c r="C11" s="16" t="s">
        <v>92</v>
      </c>
      <c r="D11" s="19">
        <v>50000</v>
      </c>
      <c r="E11" s="16" t="s">
        <v>93</v>
      </c>
      <c r="F11" s="18" t="s">
        <v>165</v>
      </c>
      <c r="G11" s="18">
        <v>50000</v>
      </c>
      <c r="H11" s="16" t="s">
        <v>167</v>
      </c>
      <c r="I11" s="14">
        <f t="shared" si="0"/>
        <v>0</v>
      </c>
      <c r="J11" s="14"/>
      <c r="K11" s="16" t="s">
        <v>160</v>
      </c>
    </row>
    <row r="12" ht="37.5" spans="1:11">
      <c r="A12" s="14">
        <v>10</v>
      </c>
      <c r="B12" s="15">
        <v>44741</v>
      </c>
      <c r="C12" s="16" t="s">
        <v>94</v>
      </c>
      <c r="D12" s="19">
        <v>5000</v>
      </c>
      <c r="E12" s="16" t="s">
        <v>95</v>
      </c>
      <c r="F12" s="18" t="s">
        <v>29</v>
      </c>
      <c r="G12" s="18">
        <v>5000</v>
      </c>
      <c r="H12" s="16" t="s">
        <v>168</v>
      </c>
      <c r="I12" s="14">
        <f t="shared" si="0"/>
        <v>0</v>
      </c>
      <c r="J12" s="14"/>
      <c r="K12" s="16" t="s">
        <v>160</v>
      </c>
    </row>
    <row r="13" ht="37.5" spans="1:11">
      <c r="A13" s="14">
        <v>11</v>
      </c>
      <c r="B13" s="15">
        <v>44741</v>
      </c>
      <c r="C13" s="16" t="s">
        <v>169</v>
      </c>
      <c r="D13" s="17">
        <v>5000</v>
      </c>
      <c r="E13" s="16" t="s">
        <v>95</v>
      </c>
      <c r="F13" s="18" t="s">
        <v>29</v>
      </c>
      <c r="G13" s="18">
        <v>5000</v>
      </c>
      <c r="H13" s="16" t="s">
        <v>168</v>
      </c>
      <c r="I13" s="14">
        <f t="shared" si="0"/>
        <v>0</v>
      </c>
      <c r="J13" s="14"/>
      <c r="K13" s="16" t="s">
        <v>160</v>
      </c>
    </row>
    <row r="14" ht="37.5" spans="1:11">
      <c r="A14" s="14">
        <v>12</v>
      </c>
      <c r="B14" s="15">
        <v>44742</v>
      </c>
      <c r="C14" s="16" t="s">
        <v>98</v>
      </c>
      <c r="D14" s="17">
        <v>50000</v>
      </c>
      <c r="E14" s="16" t="s">
        <v>99</v>
      </c>
      <c r="F14" s="18" t="s">
        <v>158</v>
      </c>
      <c r="G14" s="18">
        <v>50000</v>
      </c>
      <c r="H14" s="16" t="s">
        <v>170</v>
      </c>
      <c r="I14" s="14">
        <f t="shared" si="0"/>
        <v>0</v>
      </c>
      <c r="J14" s="14"/>
      <c r="K14" s="16" t="s">
        <v>160</v>
      </c>
    </row>
    <row r="15" ht="56.25" spans="1:11">
      <c r="A15" s="14">
        <v>13</v>
      </c>
      <c r="B15" s="15">
        <v>44742</v>
      </c>
      <c r="C15" s="16" t="s">
        <v>100</v>
      </c>
      <c r="D15" s="17">
        <v>10000</v>
      </c>
      <c r="E15" s="16" t="s">
        <v>84</v>
      </c>
      <c r="F15" s="18" t="s">
        <v>44</v>
      </c>
      <c r="G15" s="17">
        <v>10000</v>
      </c>
      <c r="H15" s="16" t="s">
        <v>162</v>
      </c>
      <c r="I15" s="14">
        <f t="shared" si="0"/>
        <v>0</v>
      </c>
      <c r="J15" s="14"/>
      <c r="K15" s="16" t="s">
        <v>160</v>
      </c>
    </row>
    <row r="16" ht="56.25" spans="1:11">
      <c r="A16" s="14">
        <v>14</v>
      </c>
      <c r="B16" s="15">
        <v>44742</v>
      </c>
      <c r="C16" s="16" t="s">
        <v>101</v>
      </c>
      <c r="D16" s="17">
        <v>5000</v>
      </c>
      <c r="E16" s="16" t="s">
        <v>102</v>
      </c>
      <c r="F16" s="18" t="s">
        <v>158</v>
      </c>
      <c r="G16" s="17">
        <v>5000</v>
      </c>
      <c r="H16" s="16" t="s">
        <v>171</v>
      </c>
      <c r="I16" s="14">
        <f t="shared" si="0"/>
        <v>0</v>
      </c>
      <c r="J16" s="14"/>
      <c r="K16" s="16" t="s">
        <v>160</v>
      </c>
    </row>
    <row r="17" ht="56.25" spans="1:11">
      <c r="A17" s="14">
        <v>15</v>
      </c>
      <c r="B17" s="15">
        <v>44742</v>
      </c>
      <c r="C17" s="16" t="s">
        <v>103</v>
      </c>
      <c r="D17" s="17">
        <v>5000</v>
      </c>
      <c r="E17" s="16" t="s">
        <v>104</v>
      </c>
      <c r="F17" s="18" t="s">
        <v>44</v>
      </c>
      <c r="G17" s="17">
        <v>5000</v>
      </c>
      <c r="H17" s="16" t="s">
        <v>172</v>
      </c>
      <c r="I17" s="14">
        <f t="shared" si="0"/>
        <v>0</v>
      </c>
      <c r="J17" s="14"/>
      <c r="K17" s="16" t="s">
        <v>160</v>
      </c>
    </row>
    <row r="18" ht="37.5" spans="1:11">
      <c r="A18" s="14">
        <v>16</v>
      </c>
      <c r="B18" s="15">
        <v>44742</v>
      </c>
      <c r="C18" s="16" t="s">
        <v>105</v>
      </c>
      <c r="D18" s="17">
        <v>10000</v>
      </c>
      <c r="E18" s="16" t="s">
        <v>106</v>
      </c>
      <c r="F18" s="18" t="s">
        <v>29</v>
      </c>
      <c r="G18" s="18">
        <v>10000</v>
      </c>
      <c r="H18" s="16" t="s">
        <v>173</v>
      </c>
      <c r="I18" s="14">
        <f t="shared" si="0"/>
        <v>0</v>
      </c>
      <c r="J18" s="14"/>
      <c r="K18" s="16" t="s">
        <v>160</v>
      </c>
    </row>
    <row r="19" ht="37.5" spans="1:11">
      <c r="A19" s="14">
        <v>17</v>
      </c>
      <c r="B19" s="15">
        <v>44742</v>
      </c>
      <c r="C19" s="16" t="s">
        <v>107</v>
      </c>
      <c r="D19" s="17">
        <v>10000</v>
      </c>
      <c r="E19" s="16" t="s">
        <v>108</v>
      </c>
      <c r="F19" s="18" t="s">
        <v>29</v>
      </c>
      <c r="G19" s="18">
        <v>10000</v>
      </c>
      <c r="H19" s="16" t="s">
        <v>174</v>
      </c>
      <c r="I19" s="14">
        <f t="shared" si="0"/>
        <v>0</v>
      </c>
      <c r="J19" s="14"/>
      <c r="K19" s="16" t="s">
        <v>160</v>
      </c>
    </row>
    <row r="20" ht="37.5" spans="1:11">
      <c r="A20" s="14">
        <v>18</v>
      </c>
      <c r="B20" s="15">
        <v>44742</v>
      </c>
      <c r="C20" s="16" t="s">
        <v>109</v>
      </c>
      <c r="D20" s="17">
        <v>2000</v>
      </c>
      <c r="E20" s="16" t="s">
        <v>110</v>
      </c>
      <c r="F20" s="18" t="s">
        <v>29</v>
      </c>
      <c r="G20" s="18">
        <v>2000</v>
      </c>
      <c r="H20" s="16" t="s">
        <v>175</v>
      </c>
      <c r="I20" s="14">
        <f t="shared" si="0"/>
        <v>0</v>
      </c>
      <c r="J20" s="14"/>
      <c r="K20" s="16" t="s">
        <v>160</v>
      </c>
    </row>
    <row r="21" ht="37.5" spans="1:11">
      <c r="A21" s="14">
        <v>19</v>
      </c>
      <c r="B21" s="15">
        <v>44743</v>
      </c>
      <c r="C21" s="16" t="s">
        <v>112</v>
      </c>
      <c r="D21" s="17">
        <v>10000</v>
      </c>
      <c r="E21" s="16" t="s">
        <v>113</v>
      </c>
      <c r="F21" s="18" t="s">
        <v>29</v>
      </c>
      <c r="G21" s="18">
        <v>10000</v>
      </c>
      <c r="H21" s="16" t="s">
        <v>176</v>
      </c>
      <c r="I21" s="14">
        <f t="shared" si="0"/>
        <v>0</v>
      </c>
      <c r="J21" s="14"/>
      <c r="K21" s="16" t="s">
        <v>160</v>
      </c>
    </row>
    <row r="22" ht="37.5" spans="1:11">
      <c r="A22" s="14">
        <v>20</v>
      </c>
      <c r="B22" s="15">
        <v>44744</v>
      </c>
      <c r="C22" s="16" t="s">
        <v>114</v>
      </c>
      <c r="D22" s="17">
        <v>2000</v>
      </c>
      <c r="E22" s="16" t="s">
        <v>115</v>
      </c>
      <c r="F22" s="18" t="s">
        <v>29</v>
      </c>
      <c r="G22" s="18">
        <v>2000</v>
      </c>
      <c r="H22" s="16" t="s">
        <v>177</v>
      </c>
      <c r="I22" s="14">
        <f t="shared" si="0"/>
        <v>0</v>
      </c>
      <c r="J22" s="14"/>
      <c r="K22" s="16" t="s">
        <v>160</v>
      </c>
    </row>
    <row r="23" ht="37.5" spans="1:11">
      <c r="A23" s="14">
        <v>21</v>
      </c>
      <c r="B23" s="15">
        <v>44747</v>
      </c>
      <c r="C23" s="16" t="s">
        <v>116</v>
      </c>
      <c r="D23" s="17">
        <v>1000</v>
      </c>
      <c r="E23" s="16" t="s">
        <v>82</v>
      </c>
      <c r="F23" s="18" t="s">
        <v>158</v>
      </c>
      <c r="G23" s="17">
        <v>1000</v>
      </c>
      <c r="H23" s="16" t="s">
        <v>161</v>
      </c>
      <c r="I23" s="14">
        <f t="shared" si="0"/>
        <v>0</v>
      </c>
      <c r="J23" s="14"/>
      <c r="K23" s="16" t="s">
        <v>160</v>
      </c>
    </row>
    <row r="24" ht="37.5" spans="1:11">
      <c r="A24" s="14">
        <v>22</v>
      </c>
      <c r="B24" s="15">
        <v>44747</v>
      </c>
      <c r="C24" s="16" t="s">
        <v>117</v>
      </c>
      <c r="D24" s="17">
        <v>50000</v>
      </c>
      <c r="E24" s="16" t="s">
        <v>118</v>
      </c>
      <c r="F24" s="18" t="s">
        <v>158</v>
      </c>
      <c r="G24" s="17">
        <v>50000</v>
      </c>
      <c r="H24" s="16" t="s">
        <v>178</v>
      </c>
      <c r="I24" s="14">
        <f t="shared" si="0"/>
        <v>0</v>
      </c>
      <c r="J24" s="14"/>
      <c r="K24" s="16" t="s">
        <v>160</v>
      </c>
    </row>
    <row r="25" ht="56.25" spans="1:11">
      <c r="A25" s="14">
        <v>23</v>
      </c>
      <c r="B25" s="15">
        <v>44747</v>
      </c>
      <c r="C25" s="16" t="s">
        <v>119</v>
      </c>
      <c r="D25" s="17">
        <v>3000</v>
      </c>
      <c r="E25" s="16" t="s">
        <v>84</v>
      </c>
      <c r="F25" s="18" t="s">
        <v>44</v>
      </c>
      <c r="G25" s="17">
        <v>3000</v>
      </c>
      <c r="H25" s="16" t="s">
        <v>179</v>
      </c>
      <c r="I25" s="14">
        <f t="shared" si="0"/>
        <v>0</v>
      </c>
      <c r="J25" s="14"/>
      <c r="K25" s="16" t="s">
        <v>160</v>
      </c>
    </row>
    <row r="26" ht="37.5" spans="1:11">
      <c r="A26" s="14">
        <v>24</v>
      </c>
      <c r="B26" s="15">
        <v>44747</v>
      </c>
      <c r="C26" s="16" t="s">
        <v>120</v>
      </c>
      <c r="D26" s="17">
        <v>8000</v>
      </c>
      <c r="E26" s="16" t="s">
        <v>121</v>
      </c>
      <c r="F26" s="18" t="s">
        <v>29</v>
      </c>
      <c r="G26" s="18">
        <v>8000</v>
      </c>
      <c r="H26" s="16" t="s">
        <v>180</v>
      </c>
      <c r="I26" s="14">
        <f t="shared" si="0"/>
        <v>0</v>
      </c>
      <c r="J26" s="14"/>
      <c r="K26" s="16" t="s">
        <v>160</v>
      </c>
    </row>
    <row r="27" ht="37.5" spans="1:11">
      <c r="A27" s="14">
        <v>25</v>
      </c>
      <c r="B27" s="15">
        <v>44748</v>
      </c>
      <c r="C27" s="16" t="s">
        <v>122</v>
      </c>
      <c r="D27" s="17">
        <v>100000</v>
      </c>
      <c r="E27" s="16" t="s">
        <v>123</v>
      </c>
      <c r="F27" s="18" t="s">
        <v>158</v>
      </c>
      <c r="G27" s="17">
        <v>100000</v>
      </c>
      <c r="H27" s="16" t="s">
        <v>181</v>
      </c>
      <c r="I27" s="14">
        <f t="shared" si="0"/>
        <v>0</v>
      </c>
      <c r="J27" s="14"/>
      <c r="K27" s="16" t="s">
        <v>160</v>
      </c>
    </row>
    <row r="28" spans="1:11">
      <c r="A28" s="14">
        <v>26</v>
      </c>
      <c r="B28" s="15">
        <v>44750</v>
      </c>
      <c r="C28" s="16" t="s">
        <v>126</v>
      </c>
      <c r="D28" s="17">
        <v>10000</v>
      </c>
      <c r="E28" s="16" t="s">
        <v>127</v>
      </c>
      <c r="F28" s="18" t="s">
        <v>158</v>
      </c>
      <c r="G28" s="17">
        <v>10000</v>
      </c>
      <c r="H28" s="16" t="s">
        <v>182</v>
      </c>
      <c r="I28" s="14">
        <f t="shared" si="0"/>
        <v>0</v>
      </c>
      <c r="J28" s="14"/>
      <c r="K28" s="16" t="s">
        <v>160</v>
      </c>
    </row>
    <row r="29" ht="56.25" spans="1:11">
      <c r="A29" s="14">
        <v>27</v>
      </c>
      <c r="B29" s="15">
        <v>44750</v>
      </c>
      <c r="C29" s="16" t="s">
        <v>128</v>
      </c>
      <c r="D29" s="17">
        <v>50000</v>
      </c>
      <c r="E29" s="16" t="s">
        <v>129</v>
      </c>
      <c r="F29" s="18" t="s">
        <v>158</v>
      </c>
      <c r="G29" s="17">
        <v>50000</v>
      </c>
      <c r="H29" s="16" t="s">
        <v>183</v>
      </c>
      <c r="I29" s="14">
        <f t="shared" si="0"/>
        <v>0</v>
      </c>
      <c r="J29" s="14"/>
      <c r="K29" s="16" t="s">
        <v>160</v>
      </c>
    </row>
    <row r="30" ht="56.25" spans="1:11">
      <c r="A30" s="14">
        <v>28</v>
      </c>
      <c r="B30" s="15">
        <v>44750</v>
      </c>
      <c r="C30" s="16" t="s">
        <v>130</v>
      </c>
      <c r="D30" s="17">
        <v>100000</v>
      </c>
      <c r="E30" s="16" t="s">
        <v>131</v>
      </c>
      <c r="F30" s="18" t="s">
        <v>158</v>
      </c>
      <c r="G30" s="17">
        <v>100000</v>
      </c>
      <c r="H30" s="16" t="s">
        <v>184</v>
      </c>
      <c r="I30" s="14">
        <f t="shared" si="0"/>
        <v>0</v>
      </c>
      <c r="J30" s="14"/>
      <c r="K30" s="16" t="s">
        <v>160</v>
      </c>
    </row>
    <row r="31" ht="37.5" spans="1:11">
      <c r="A31" s="14">
        <v>29</v>
      </c>
      <c r="B31" s="15">
        <v>44750</v>
      </c>
      <c r="C31" s="16" t="s">
        <v>130</v>
      </c>
      <c r="D31" s="17">
        <v>100000</v>
      </c>
      <c r="E31" s="16" t="s">
        <v>132</v>
      </c>
      <c r="F31" s="18" t="s">
        <v>44</v>
      </c>
      <c r="G31" s="17">
        <v>100000</v>
      </c>
      <c r="H31" s="16" t="s">
        <v>185</v>
      </c>
      <c r="I31" s="14">
        <f t="shared" si="0"/>
        <v>0</v>
      </c>
      <c r="J31" s="14"/>
      <c r="K31" s="16" t="s">
        <v>160</v>
      </c>
    </row>
    <row r="32" ht="56.25" spans="1:11">
      <c r="A32" s="14">
        <v>30</v>
      </c>
      <c r="B32" s="15">
        <v>44750</v>
      </c>
      <c r="C32" s="16" t="s">
        <v>133</v>
      </c>
      <c r="D32" s="17">
        <v>50000</v>
      </c>
      <c r="E32" s="16" t="s">
        <v>129</v>
      </c>
      <c r="F32" s="18" t="s">
        <v>158</v>
      </c>
      <c r="G32" s="17">
        <v>50000</v>
      </c>
      <c r="H32" s="16" t="s">
        <v>183</v>
      </c>
      <c r="I32" s="14">
        <f t="shared" si="0"/>
        <v>0</v>
      </c>
      <c r="J32" s="14"/>
      <c r="K32" s="16" t="s">
        <v>160</v>
      </c>
    </row>
    <row r="33" ht="37.5" spans="1:11">
      <c r="A33" s="14">
        <v>31</v>
      </c>
      <c r="B33" s="15">
        <v>44757</v>
      </c>
      <c r="C33" s="16" t="s">
        <v>136</v>
      </c>
      <c r="D33" s="17">
        <v>10000</v>
      </c>
      <c r="E33" s="16" t="s">
        <v>137</v>
      </c>
      <c r="F33" s="18" t="s">
        <v>158</v>
      </c>
      <c r="G33" s="17">
        <v>10000</v>
      </c>
      <c r="H33" s="16" t="s">
        <v>186</v>
      </c>
      <c r="I33" s="14">
        <f t="shared" si="0"/>
        <v>0</v>
      </c>
      <c r="J33" s="14"/>
      <c r="K33" s="16" t="s">
        <v>160</v>
      </c>
    </row>
    <row r="34" ht="37.5" spans="1:11">
      <c r="A34" s="14">
        <v>32</v>
      </c>
      <c r="B34" s="15">
        <v>44757</v>
      </c>
      <c r="C34" s="16" t="s">
        <v>138</v>
      </c>
      <c r="D34" s="17">
        <v>5000</v>
      </c>
      <c r="E34" s="16" t="s">
        <v>139</v>
      </c>
      <c r="F34" s="18" t="s">
        <v>158</v>
      </c>
      <c r="G34" s="17">
        <v>5000</v>
      </c>
      <c r="H34" s="16" t="s">
        <v>187</v>
      </c>
      <c r="I34" s="14">
        <f t="shared" si="0"/>
        <v>0</v>
      </c>
      <c r="J34" s="14"/>
      <c r="K34" s="16" t="s">
        <v>160</v>
      </c>
    </row>
    <row r="35" ht="37.5" spans="1:11">
      <c r="A35" s="14">
        <v>33</v>
      </c>
      <c r="B35" s="15">
        <v>44762</v>
      </c>
      <c r="C35" s="16" t="s">
        <v>141</v>
      </c>
      <c r="D35" s="17">
        <v>1000</v>
      </c>
      <c r="E35" s="16" t="s">
        <v>142</v>
      </c>
      <c r="F35" s="18" t="s">
        <v>29</v>
      </c>
      <c r="G35" s="18">
        <v>1000</v>
      </c>
      <c r="H35" s="16" t="s">
        <v>159</v>
      </c>
      <c r="I35" s="14">
        <f t="shared" si="0"/>
        <v>0</v>
      </c>
      <c r="J35" s="14"/>
      <c r="K35" s="16" t="s">
        <v>160</v>
      </c>
    </row>
    <row r="36" ht="37.5" spans="1:11">
      <c r="A36" s="14">
        <v>34</v>
      </c>
      <c r="B36" s="15">
        <v>44762</v>
      </c>
      <c r="C36" s="16" t="s">
        <v>143</v>
      </c>
      <c r="D36" s="17">
        <v>1000</v>
      </c>
      <c r="E36" s="16" t="s">
        <v>142</v>
      </c>
      <c r="F36" s="18" t="s">
        <v>29</v>
      </c>
      <c r="G36" s="18">
        <v>1000</v>
      </c>
      <c r="H36" s="16" t="s">
        <v>159</v>
      </c>
      <c r="I36" s="14">
        <f t="shared" si="0"/>
        <v>0</v>
      </c>
      <c r="J36" s="14"/>
      <c r="K36" s="16" t="s">
        <v>160</v>
      </c>
    </row>
    <row r="37" ht="37.5" spans="1:11">
      <c r="A37" s="14">
        <v>35</v>
      </c>
      <c r="B37" s="15">
        <v>44763</v>
      </c>
      <c r="C37" s="16" t="s">
        <v>144</v>
      </c>
      <c r="D37" s="17">
        <v>20000</v>
      </c>
      <c r="E37" s="16" t="s">
        <v>145</v>
      </c>
      <c r="F37" s="18" t="s">
        <v>29</v>
      </c>
      <c r="G37" s="17">
        <v>20000</v>
      </c>
      <c r="H37" s="16" t="s">
        <v>188</v>
      </c>
      <c r="I37" s="14">
        <f t="shared" si="0"/>
        <v>0</v>
      </c>
      <c r="J37" s="14"/>
      <c r="K37" s="16" t="s">
        <v>160</v>
      </c>
    </row>
    <row r="38" ht="37.5" spans="1:11">
      <c r="A38" s="14">
        <v>36</v>
      </c>
      <c r="B38" s="15">
        <v>44769</v>
      </c>
      <c r="C38" s="16" t="s">
        <v>146</v>
      </c>
      <c r="D38" s="17">
        <v>400000</v>
      </c>
      <c r="E38" s="16" t="s">
        <v>189</v>
      </c>
      <c r="F38" s="18" t="s">
        <v>158</v>
      </c>
      <c r="G38" s="17">
        <v>400000</v>
      </c>
      <c r="H38" s="16" t="s">
        <v>190</v>
      </c>
      <c r="I38" s="14">
        <f t="shared" si="0"/>
        <v>0</v>
      </c>
      <c r="J38" s="14"/>
      <c r="K38" s="16" t="s">
        <v>160</v>
      </c>
    </row>
    <row r="39" ht="37.5" spans="1:11">
      <c r="A39" s="14">
        <v>37</v>
      </c>
      <c r="B39" s="15">
        <v>44771</v>
      </c>
      <c r="C39" s="16" t="s">
        <v>148</v>
      </c>
      <c r="D39" s="17">
        <v>300000</v>
      </c>
      <c r="E39" s="16" t="s">
        <v>191</v>
      </c>
      <c r="F39" s="18" t="s">
        <v>158</v>
      </c>
      <c r="G39" s="18">
        <v>300000</v>
      </c>
      <c r="H39" s="16" t="s">
        <v>192</v>
      </c>
      <c r="I39" s="14">
        <f t="shared" si="0"/>
        <v>0</v>
      </c>
      <c r="J39" s="14"/>
      <c r="K39" s="16" t="s">
        <v>160</v>
      </c>
    </row>
    <row r="40" ht="56.25" spans="1:11">
      <c r="A40" s="14">
        <v>38</v>
      </c>
      <c r="B40" s="15">
        <v>44783</v>
      </c>
      <c r="C40" s="16" t="s">
        <v>150</v>
      </c>
      <c r="D40" s="17">
        <v>50000</v>
      </c>
      <c r="E40" s="16" t="s">
        <v>151</v>
      </c>
      <c r="F40" s="18" t="s">
        <v>165</v>
      </c>
      <c r="G40" s="17">
        <v>50000</v>
      </c>
      <c r="H40" s="16" t="s">
        <v>193</v>
      </c>
      <c r="I40" s="14">
        <f t="shared" si="0"/>
        <v>0</v>
      </c>
      <c r="J40" s="14"/>
      <c r="K40" s="16" t="s">
        <v>160</v>
      </c>
    </row>
    <row r="41" ht="56.25" spans="1:11">
      <c r="A41" s="14">
        <v>39</v>
      </c>
      <c r="B41" s="15">
        <v>44785</v>
      </c>
      <c r="C41" s="16" t="s">
        <v>152</v>
      </c>
      <c r="D41" s="17">
        <v>10000</v>
      </c>
      <c r="E41" s="16" t="s">
        <v>142</v>
      </c>
      <c r="F41" s="18" t="s">
        <v>29</v>
      </c>
      <c r="G41" s="18">
        <v>10000</v>
      </c>
      <c r="H41" s="16" t="s">
        <v>159</v>
      </c>
      <c r="I41" s="14">
        <f t="shared" si="0"/>
        <v>0</v>
      </c>
      <c r="J41" s="18"/>
      <c r="K41" s="16" t="s">
        <v>160</v>
      </c>
    </row>
    <row r="42" ht="52" customHeight="1" spans="1:11">
      <c r="A42" s="18" t="s">
        <v>61</v>
      </c>
      <c r="B42" s="18"/>
      <c r="C42" s="18"/>
      <c r="D42" s="20">
        <f>SUM(D3:D41)</f>
        <v>1541000</v>
      </c>
      <c r="E42" s="21"/>
      <c r="F42" s="20"/>
      <c r="G42" s="18">
        <f>SUM(G3:G41)</f>
        <v>1541000</v>
      </c>
      <c r="H42" s="20"/>
      <c r="I42" s="14">
        <f t="shared" si="0"/>
        <v>0</v>
      </c>
      <c r="J42" s="20"/>
      <c r="K42" s="20"/>
    </row>
  </sheetData>
  <sheetProtection password="8C75" sheet="1" objects="1"/>
  <autoFilter ref="A1:K42">
    <extLst/>
  </autoFilter>
  <mergeCells count="2">
    <mergeCell ref="A1:J1"/>
    <mergeCell ref="A42:C4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D19" sqref="D19"/>
    </sheetView>
  </sheetViews>
  <sheetFormatPr defaultColWidth="9" defaultRowHeight="20.25" outlineLevelCol="4"/>
  <cols>
    <col min="1" max="1" width="8.25" style="2" customWidth="1"/>
    <col min="2" max="2" width="21.75" style="2" customWidth="1"/>
    <col min="3" max="3" width="52" style="2" customWidth="1"/>
    <col min="4" max="4" width="16.6333333333333" style="2" customWidth="1"/>
    <col min="5" max="5" width="22.25" style="2" customWidth="1"/>
    <col min="6" max="16384" width="9" style="2"/>
  </cols>
  <sheetData>
    <row r="1" ht="32" customHeight="1" spans="1:5">
      <c r="A1" s="3" t="s">
        <v>194</v>
      </c>
      <c r="B1" s="3"/>
      <c r="C1" s="3"/>
      <c r="D1" s="3"/>
      <c r="E1" s="3"/>
    </row>
    <row r="2" ht="48" customHeight="1" spans="1:5">
      <c r="A2" s="3" t="s">
        <v>1</v>
      </c>
      <c r="B2" s="3" t="s">
        <v>195</v>
      </c>
      <c r="C2" s="3" t="s">
        <v>196</v>
      </c>
      <c r="D2" s="3" t="s">
        <v>197</v>
      </c>
      <c r="E2" s="3" t="s">
        <v>16</v>
      </c>
    </row>
    <row r="3" spans="1:5">
      <c r="A3" s="4">
        <v>1</v>
      </c>
      <c r="B3" s="5">
        <v>44734</v>
      </c>
      <c r="C3" s="6" t="s">
        <v>63</v>
      </c>
      <c r="D3" s="6">
        <v>0.01</v>
      </c>
      <c r="E3" s="4"/>
    </row>
    <row r="4" spans="1:5">
      <c r="A4" s="4">
        <v>2</v>
      </c>
      <c r="B4" s="5">
        <v>44734</v>
      </c>
      <c r="C4" s="6" t="s">
        <v>65</v>
      </c>
      <c r="D4" s="6">
        <v>500</v>
      </c>
      <c r="E4" s="4"/>
    </row>
    <row r="5" spans="1:5">
      <c r="A5" s="4">
        <v>3</v>
      </c>
      <c r="B5" s="5">
        <v>44735</v>
      </c>
      <c r="C5" s="6" t="s">
        <v>67</v>
      </c>
      <c r="D5" s="6">
        <v>108</v>
      </c>
      <c r="E5" s="4"/>
    </row>
    <row r="6" spans="1:5">
      <c r="A6" s="4">
        <v>4</v>
      </c>
      <c r="B6" s="5">
        <v>44735</v>
      </c>
      <c r="C6" s="6" t="s">
        <v>69</v>
      </c>
      <c r="D6" s="7">
        <v>1000</v>
      </c>
      <c r="E6" s="4"/>
    </row>
    <row r="7" spans="1:5">
      <c r="A7" s="4">
        <v>5</v>
      </c>
      <c r="B7" s="5">
        <v>44735</v>
      </c>
      <c r="C7" s="6" t="s">
        <v>70</v>
      </c>
      <c r="D7" s="6">
        <v>1000</v>
      </c>
      <c r="E7" s="4"/>
    </row>
    <row r="8" spans="1:5">
      <c r="A8" s="4">
        <v>6</v>
      </c>
      <c r="B8" s="5">
        <v>44735</v>
      </c>
      <c r="C8" s="6" t="s">
        <v>72</v>
      </c>
      <c r="D8" s="6">
        <v>1000</v>
      </c>
      <c r="E8" s="4"/>
    </row>
    <row r="9" spans="1:5">
      <c r="A9" s="4">
        <v>7</v>
      </c>
      <c r="B9" s="5">
        <v>44736</v>
      </c>
      <c r="C9" s="6" t="s">
        <v>74</v>
      </c>
      <c r="D9" s="6">
        <v>10000</v>
      </c>
      <c r="E9" s="4"/>
    </row>
    <row r="10" spans="1:5">
      <c r="A10" s="4">
        <v>8</v>
      </c>
      <c r="B10" s="5">
        <v>44739</v>
      </c>
      <c r="C10" s="6" t="s">
        <v>76</v>
      </c>
      <c r="D10" s="6">
        <v>20000</v>
      </c>
      <c r="E10" s="4"/>
    </row>
    <row r="11" spans="1:5">
      <c r="A11" s="4">
        <v>9</v>
      </c>
      <c r="B11" s="5">
        <v>44740</v>
      </c>
      <c r="C11" s="6" t="s">
        <v>79</v>
      </c>
      <c r="D11" s="6">
        <v>5000</v>
      </c>
      <c r="E11" s="4"/>
    </row>
    <row r="12" spans="1:5">
      <c r="A12" s="4">
        <v>10</v>
      </c>
      <c r="B12" s="5">
        <v>44740</v>
      </c>
      <c r="C12" s="6" t="s">
        <v>80</v>
      </c>
      <c r="D12" s="6">
        <v>37096</v>
      </c>
      <c r="E12" s="4"/>
    </row>
    <row r="13" spans="1:5">
      <c r="A13" s="4">
        <v>11</v>
      </c>
      <c r="B13" s="5">
        <v>44742</v>
      </c>
      <c r="C13" s="6" t="s">
        <v>97</v>
      </c>
      <c r="D13" s="6">
        <v>0.1</v>
      </c>
      <c r="E13" s="4"/>
    </row>
    <row r="14" spans="1:5">
      <c r="A14" s="4">
        <v>12</v>
      </c>
      <c r="B14" s="5">
        <v>44742</v>
      </c>
      <c r="C14" s="6" t="s">
        <v>111</v>
      </c>
      <c r="D14" s="6">
        <v>2488</v>
      </c>
      <c r="E14" s="4"/>
    </row>
    <row r="15" spans="1:5">
      <c r="A15" s="4">
        <v>13</v>
      </c>
      <c r="B15" s="5">
        <v>44749</v>
      </c>
      <c r="C15" s="6" t="s">
        <v>124</v>
      </c>
      <c r="D15" s="6">
        <v>20000</v>
      </c>
      <c r="E15" s="4"/>
    </row>
    <row r="16" ht="40.5" spans="1:5">
      <c r="A16" s="4">
        <v>14</v>
      </c>
      <c r="B16" s="5">
        <v>44751</v>
      </c>
      <c r="C16" s="6" t="s">
        <v>134</v>
      </c>
      <c r="D16" s="6">
        <v>3200</v>
      </c>
      <c r="E16" s="4"/>
    </row>
    <row r="17" spans="1:5">
      <c r="A17" s="4">
        <v>15</v>
      </c>
      <c r="B17" s="5">
        <v>44755</v>
      </c>
      <c r="C17" s="6" t="s">
        <v>135</v>
      </c>
      <c r="D17" s="6">
        <v>3000</v>
      </c>
      <c r="E17" s="4"/>
    </row>
    <row r="18" spans="1:5">
      <c r="A18" s="4">
        <v>16</v>
      </c>
      <c r="B18" s="5">
        <v>44761</v>
      </c>
      <c r="C18" s="6" t="s">
        <v>140</v>
      </c>
      <c r="D18" s="6">
        <v>300</v>
      </c>
      <c r="E18" s="4"/>
    </row>
    <row r="19" s="1" customFormat="1" spans="1:5">
      <c r="A19" s="8" t="s">
        <v>61</v>
      </c>
      <c r="B19" s="9"/>
      <c r="C19" s="10"/>
      <c r="D19" s="6">
        <f>SUM(D3:D18)</f>
        <v>104692.11</v>
      </c>
      <c r="E19" s="4"/>
    </row>
    <row r="20" s="2" customFormat="1" ht="40.5" spans="1:5">
      <c r="A20" s="4">
        <v>1</v>
      </c>
      <c r="B20" s="5" t="s">
        <v>44</v>
      </c>
      <c r="C20" s="6" t="s">
        <v>198</v>
      </c>
      <c r="D20" s="6">
        <v>-210</v>
      </c>
      <c r="E20" s="4"/>
    </row>
    <row r="21" s="2" customFormat="1" spans="1:5">
      <c r="A21" s="4">
        <v>2</v>
      </c>
      <c r="B21" s="5" t="s">
        <v>165</v>
      </c>
      <c r="C21" s="6" t="s">
        <v>199</v>
      </c>
      <c r="D21" s="6">
        <v>-2865</v>
      </c>
      <c r="E21" s="4"/>
    </row>
    <row r="22" s="2" customFormat="1" spans="1:5">
      <c r="A22" s="4">
        <v>3</v>
      </c>
      <c r="B22" s="5" t="s">
        <v>200</v>
      </c>
      <c r="C22" s="6" t="s">
        <v>201</v>
      </c>
      <c r="D22" s="6">
        <v>-535</v>
      </c>
      <c r="E22" s="4"/>
    </row>
    <row r="23" s="2" customFormat="1" ht="60.75" spans="1:5">
      <c r="A23" s="4">
        <v>4</v>
      </c>
      <c r="B23" s="5" t="s">
        <v>39</v>
      </c>
      <c r="C23" s="6" t="s">
        <v>202</v>
      </c>
      <c r="D23" s="6">
        <v>-81482.11</v>
      </c>
      <c r="E23" s="4"/>
    </row>
    <row r="24" s="2" customFormat="1" ht="40.5" spans="1:5">
      <c r="A24" s="4">
        <v>5</v>
      </c>
      <c r="B24" s="5" t="s">
        <v>39</v>
      </c>
      <c r="C24" s="6" t="s">
        <v>203</v>
      </c>
      <c r="D24" s="6">
        <v>-14000</v>
      </c>
      <c r="E24" s="4"/>
    </row>
    <row r="25" s="2" customFormat="1" ht="60.75" spans="1:5">
      <c r="A25" s="4">
        <v>6</v>
      </c>
      <c r="B25" s="5" t="s">
        <v>39</v>
      </c>
      <c r="C25" s="6" t="s">
        <v>204</v>
      </c>
      <c r="D25" s="6">
        <v>-5600</v>
      </c>
      <c r="E25" s="4"/>
    </row>
    <row r="26" s="2" customFormat="1" spans="1:5">
      <c r="A26" s="8" t="s">
        <v>61</v>
      </c>
      <c r="B26" s="9"/>
      <c r="C26" s="10"/>
      <c r="D26" s="6">
        <f>SUM(D20:D25)</f>
        <v>-104692.11</v>
      </c>
      <c r="E26" s="4"/>
    </row>
    <row r="27" ht="36" customHeight="1" spans="1:5">
      <c r="A27" s="4" t="s">
        <v>205</v>
      </c>
      <c r="B27" s="4"/>
      <c r="C27" s="4"/>
      <c r="D27" s="4">
        <v>0</v>
      </c>
      <c r="E27" s="4"/>
    </row>
  </sheetData>
  <sheetProtection password="8C75" sheet="1" objects="1"/>
  <mergeCells count="4">
    <mergeCell ref="A1:E1"/>
    <mergeCell ref="A19:C19"/>
    <mergeCell ref="A26:C26"/>
    <mergeCell ref="A27:C2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市下拨</vt:lpstr>
      <vt:lpstr>区级</vt:lpstr>
      <vt:lpstr>区级定向</vt:lpstr>
      <vt:lpstr>区级非定向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2023-05-18T02:21:00Z</dcterms:created>
  <dcterms:modified xsi:type="dcterms:W3CDTF">2023-06-28T03:45:14Z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284687FAB691409EA7ED5BB915762C74_12</vt:lpwstr>
  </property>
  <property fmtid="{D5CDD505-2E9C-101B-9397-08002B2CF9AE}" pid="4" name="KSOProductBuildVer">
    <vt:lpwstr>2052-11.1.0.14309</vt:lpwstr>
  </property>
</Properties>
</file>