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3" r:id="rId2"/>
    <sheet name="WpsReserved_CellImgList" sheetId="2" state="veryHidden" r:id="rId3"/>
  </sheets>
  <definedNames>
    <definedName name="_xlnm._FilterDatabase" localSheetId="0" hidden="1">Sheet1!$A$2:$E$34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D4E9E48E40CE43088CC7F807A2FCF8F9" descr="风度小学，梁登凯18922612759"/>
        <xdr:cNvPicPr/>
      </xdr:nvPicPr>
      <xdr:blipFill>
        <a:blip r:embed="rId1"/>
        <a:stretch>
          <a:fillRect/>
        </a:stretch>
      </xdr:blipFill>
      <xdr:spPr>
        <a:xfrm>
          <a:off x="0" y="0"/>
          <a:ext cx="7000875" cy="6934200"/>
        </a:xfrm>
        <a:prstGeom prst="rect">
          <a:avLst/>
        </a:prstGeom>
      </xdr:spPr>
    </xdr:pic>
  </etc:cellImage>
  <etc:cellImage>
    <xdr:pic>
      <xdr:nvPicPr>
        <xdr:cNvPr id="3" name="ID_501989FB1E0C47239048BE0A85A0E2B1" descr="至和小学，联系人陈健颖13112020007"/>
        <xdr:cNvPicPr/>
      </xdr:nvPicPr>
      <xdr:blipFill>
        <a:blip r:embed="rId2"/>
        <a:stretch>
          <a:fillRect/>
        </a:stretch>
      </xdr:blipFill>
      <xdr:spPr>
        <a:xfrm>
          <a:off x="0" y="0"/>
          <a:ext cx="9763125" cy="9763125"/>
        </a:xfrm>
        <a:prstGeom prst="rect">
          <a:avLst/>
        </a:prstGeom>
      </xdr:spPr>
    </xdr:pic>
  </etc:cellImage>
  <etc:cellImage>
    <xdr:pic>
      <xdr:nvPicPr>
        <xdr:cNvPr id="4" name="ID_A4D0714F7E5A4FFFB672E2E8C241C2B3" descr="西河学校，黄仲兴13826304558"/>
        <xdr:cNvPicPr/>
      </xdr:nvPicPr>
      <xdr:blipFill>
        <a:blip r:embed="rId3"/>
        <a:stretch>
          <a:fillRect/>
        </a:stretch>
      </xdr:blipFill>
      <xdr:spPr>
        <a:xfrm>
          <a:off x="0" y="0"/>
          <a:ext cx="7620000" cy="7381875"/>
        </a:xfrm>
        <a:prstGeom prst="rect">
          <a:avLst/>
        </a:prstGeom>
      </xdr:spPr>
    </xdr:pic>
  </etc:cellImage>
  <etc:cellImage>
    <xdr:pic>
      <xdr:nvPicPr>
        <xdr:cNvPr id="5" name="ID_71D45AE7673E4CF7AE0E92E20918817C" descr="御龙湾小学，张鸿海15015073748"/>
        <xdr:cNvPicPr/>
      </xdr:nvPicPr>
      <xdr:blipFill>
        <a:blip r:embed="rId4"/>
        <a:stretch>
          <a:fillRect/>
        </a:stretch>
      </xdr:blipFill>
      <xdr:spPr>
        <a:xfrm>
          <a:off x="0" y="0"/>
          <a:ext cx="10057765" cy="6701790"/>
        </a:xfrm>
        <a:prstGeom prst="rect">
          <a:avLst/>
        </a:prstGeom>
      </xdr:spPr>
    </xdr:pic>
  </etc:cellImage>
  <etc:cellImage>
    <xdr:pic>
      <xdr:nvPicPr>
        <xdr:cNvPr id="6" name="ID_8531B31FD59641F6919E44E2516C7461" descr="镇泰小学，联系人谢年昌13580126023"/>
        <xdr:cNvPicPr/>
      </xdr:nvPicPr>
      <xdr:blipFill>
        <a:blip r:embed="rId5"/>
        <a:stretch>
          <a:fillRect/>
        </a:stretch>
      </xdr:blipFill>
      <xdr:spPr>
        <a:xfrm>
          <a:off x="0" y="0"/>
          <a:ext cx="7620000" cy="7620000"/>
        </a:xfrm>
        <a:prstGeom prst="rect">
          <a:avLst/>
        </a:prstGeom>
      </xdr:spPr>
    </xdr:pic>
  </etc:cellImage>
  <etc:cellImage>
    <xdr:pic>
      <xdr:nvPicPr>
        <xdr:cNvPr id="7" name="ID_50010CAB21764B6182DE496C2ABB3C30" descr="田家炳小学 ，联系人牟凡13826304363"/>
        <xdr:cNvPicPr/>
      </xdr:nvPicPr>
      <xdr:blipFill>
        <a:blip r:embed="rId6"/>
        <a:stretch>
          <a:fillRect/>
        </a:stretch>
      </xdr:blipFill>
      <xdr:spPr>
        <a:xfrm>
          <a:off x="0" y="0"/>
          <a:ext cx="10058400" cy="10058400"/>
        </a:xfrm>
        <a:prstGeom prst="rect">
          <a:avLst/>
        </a:prstGeom>
      </xdr:spPr>
    </xdr:pic>
  </etc:cellImage>
  <etc:cellImage>
    <xdr:pic>
      <xdr:nvPicPr>
        <xdr:cNvPr id="8" name="ID_5F8B8DD4986446339A7CD422DE0B13BF" descr="东岗太阳城小学，廖浩轩13420579747"/>
        <xdr:cNvPicPr/>
      </xdr:nvPicPr>
      <xdr:blipFill>
        <a:blip r:embed="rId7"/>
        <a:stretch>
          <a:fillRect/>
        </a:stretch>
      </xdr:blipFill>
      <xdr:spPr>
        <a:xfrm>
          <a:off x="0" y="0"/>
          <a:ext cx="10058400" cy="8675370"/>
        </a:xfrm>
        <a:prstGeom prst="rect">
          <a:avLst/>
        </a:prstGeom>
      </xdr:spPr>
    </xdr:pic>
  </etc:cellImage>
  <etc:cellImage>
    <xdr:pic>
      <xdr:nvPicPr>
        <xdr:cNvPr id="9" name="ID_DB192DDA63564656A15AACF3268EE497" descr="龙小校徽，联系人杨林辉13927832404"/>
        <xdr:cNvPicPr/>
      </xdr:nvPicPr>
      <xdr:blipFill>
        <a:blip r:embed="rId8"/>
        <a:stretch>
          <a:fillRect/>
        </a:stretch>
      </xdr:blipFill>
      <xdr:spPr>
        <a:xfrm>
          <a:off x="0" y="0"/>
          <a:ext cx="10057765" cy="10057765"/>
        </a:xfrm>
        <a:prstGeom prst="rect">
          <a:avLst/>
        </a:prstGeom>
      </xdr:spPr>
    </xdr:pic>
  </etc:cellImage>
  <etc:cellImage>
    <xdr:pic>
      <xdr:nvPicPr>
        <xdr:cNvPr id="10" name="ID_87067B2E678F4CA09DC4018BD8FA8043" descr="凤田小学，黄洁18675129026"/>
        <xdr:cNvPicPr/>
      </xdr:nvPicPr>
      <xdr:blipFill>
        <a:blip r:embed="rId9"/>
        <a:stretch>
          <a:fillRect/>
        </a:stretch>
      </xdr:blipFill>
      <xdr:spPr>
        <a:xfrm>
          <a:off x="0" y="0"/>
          <a:ext cx="8705850" cy="8705850"/>
        </a:xfrm>
        <a:prstGeom prst="rect">
          <a:avLst/>
        </a:prstGeom>
      </xdr:spPr>
    </xdr:pic>
  </etc:cellImage>
  <etc:cellImage>
    <xdr:pic>
      <xdr:nvPicPr>
        <xdr:cNvPr id="11" name="ID_1ABC950DF0D2491B9F2977057AC13F42" descr="九中，联系人刘夏君18707675998"/>
        <xdr:cNvPicPr/>
      </xdr:nvPicPr>
      <xdr:blipFill>
        <a:blip r:embed="rId10"/>
        <a:stretch>
          <a:fillRect/>
        </a:stretch>
      </xdr:blipFill>
      <xdr:spPr>
        <a:xfrm>
          <a:off x="0" y="0"/>
          <a:ext cx="3238500" cy="3238500"/>
        </a:xfrm>
        <a:prstGeom prst="rect">
          <a:avLst/>
        </a:prstGeom>
      </xdr:spPr>
    </xdr:pic>
  </etc:cellImage>
  <etc:cellImage>
    <xdr:pic>
      <xdr:nvPicPr>
        <xdr:cNvPr id="12" name="ID_701C16841B8641818F6301929462F4B4" descr="江湾小学，联系人邹蔡文13415681217"/>
        <xdr:cNvPicPr/>
      </xdr:nvPicPr>
      <xdr:blipFill>
        <a:blip r:embed="rId11"/>
        <a:stretch>
          <a:fillRect/>
        </a:stretch>
      </xdr:blipFill>
      <xdr:spPr>
        <a:xfrm>
          <a:off x="0" y="0"/>
          <a:ext cx="5534025" cy="5534025"/>
        </a:xfrm>
        <a:prstGeom prst="rect">
          <a:avLst/>
        </a:prstGeom>
      </xdr:spPr>
    </xdr:pic>
  </etc:cellImage>
  <etc:cellImage>
    <xdr:pic>
      <xdr:nvPicPr>
        <xdr:cNvPr id="13" name="ID_0B8070277AFD435A81F343058A82192A" descr="朝阳小学，联系人黄福星15914868073"/>
        <xdr:cNvPicPr/>
      </xdr:nvPicPr>
      <xdr:blipFill>
        <a:blip r:embed="rId12"/>
        <a:stretch>
          <a:fillRect/>
        </a:stretch>
      </xdr:blipFill>
      <xdr:spPr>
        <a:xfrm>
          <a:off x="0" y="0"/>
          <a:ext cx="8572500" cy="8572500"/>
        </a:xfrm>
        <a:prstGeom prst="rect">
          <a:avLst/>
        </a:prstGeom>
      </xdr:spPr>
    </xdr:pic>
  </etc:cellImage>
  <etc:cellImage>
    <xdr:pic>
      <xdr:nvPicPr>
        <xdr:cNvPr id="14" name="ID_BFE8207BC8084C2BBF80F02726F1D998" descr="白芒小学，刘维海13542280731"/>
        <xdr:cNvPicPr/>
      </xdr:nvPicPr>
      <xdr:blipFill>
        <a:blip r:embed="rId13"/>
        <a:stretch>
          <a:fillRect/>
        </a:stretch>
      </xdr:blipFill>
      <xdr:spPr>
        <a:xfrm>
          <a:off x="0" y="0"/>
          <a:ext cx="4086225" cy="3981450"/>
        </a:xfrm>
        <a:prstGeom prst="rect">
          <a:avLst/>
        </a:prstGeom>
      </xdr:spPr>
    </xdr:pic>
  </etc:cellImage>
  <etc:cellImage>
    <xdr:pic>
      <xdr:nvPicPr>
        <xdr:cNvPr id="15" name="ID_3E38BAE1CB0841EB9B8E38675AAC050D" descr="东岗保利小学，蔡扁15820159360"/>
        <xdr:cNvPicPr/>
      </xdr:nvPicPr>
      <xdr:blipFill>
        <a:blip r:embed="rId14"/>
        <a:stretch>
          <a:fillRect/>
        </a:stretch>
      </xdr:blipFill>
      <xdr:spPr>
        <a:xfrm>
          <a:off x="0" y="0"/>
          <a:ext cx="6953250" cy="6896100"/>
        </a:xfrm>
        <a:prstGeom prst="rect">
          <a:avLst/>
        </a:prstGeom>
      </xdr:spPr>
    </xdr:pic>
  </etc:cellImage>
  <etc:cellImage>
    <xdr:pic>
      <xdr:nvPicPr>
        <xdr:cNvPr id="16" name="ID_003D1B4DD22F444C8AC39945DC45C12A" descr="韶关市第十五中学，官桂英13640052046"/>
        <xdr:cNvPicPr/>
      </xdr:nvPicPr>
      <xdr:blipFill>
        <a:blip r:embed="rId15"/>
        <a:stretch>
          <a:fillRect/>
        </a:stretch>
      </xdr:blipFill>
      <xdr:spPr>
        <a:xfrm>
          <a:off x="0" y="0"/>
          <a:ext cx="7505700" cy="7429500"/>
        </a:xfrm>
        <a:prstGeom prst="rect">
          <a:avLst/>
        </a:prstGeom>
      </xdr:spPr>
    </xdr:pic>
  </etc:cellImage>
  <etc:cellImage>
    <xdr:pic>
      <xdr:nvPicPr>
        <xdr:cNvPr id="17" name="ID_DB25B5F2A2AC415BA2EC1ECA9573C278" descr="华泰小学，谢镇金18707691078"/>
        <xdr:cNvPicPr/>
      </xdr:nvPicPr>
      <xdr:blipFill>
        <a:blip r:embed="rId16"/>
        <a:stretch>
          <a:fillRect/>
        </a:stretch>
      </xdr:blipFill>
      <xdr:spPr>
        <a:xfrm>
          <a:off x="0" y="0"/>
          <a:ext cx="3063240" cy="3063240"/>
        </a:xfrm>
        <a:prstGeom prst="rect">
          <a:avLst/>
        </a:prstGeom>
      </xdr:spPr>
    </xdr:pic>
  </etc:cellImage>
  <etc:cellImage>
    <xdr:pic>
      <xdr:nvPicPr>
        <xdr:cNvPr id="18" name="ID_47CBBA85A09447A1AAD312FBAB58D06C" descr="沙湖绿洲小学，刁俊新13420501899"/>
        <xdr:cNvPicPr/>
      </xdr:nvPicPr>
      <xdr:blipFill>
        <a:blip r:embed="rId17"/>
        <a:stretch>
          <a:fillRect/>
        </a:stretch>
      </xdr:blipFill>
      <xdr:spPr>
        <a:xfrm>
          <a:off x="0" y="0"/>
          <a:ext cx="10058400" cy="10058400"/>
        </a:xfrm>
        <a:prstGeom prst="rect">
          <a:avLst/>
        </a:prstGeom>
      </xdr:spPr>
    </xdr:pic>
  </etc:cellImage>
  <etc:cellImage>
    <xdr:pic>
      <xdr:nvPicPr>
        <xdr:cNvPr id="19" name="ID_A699D892B0164480AFB05D9BD7D85512" descr="甘棠小学，赖敏飞13794661317"/>
        <xdr:cNvPicPr/>
      </xdr:nvPicPr>
      <xdr:blipFill>
        <a:blip r:embed="rId18"/>
        <a:stretch>
          <a:fillRect/>
        </a:stretch>
      </xdr:blipFill>
      <xdr:spPr>
        <a:xfrm>
          <a:off x="0" y="0"/>
          <a:ext cx="10058400" cy="10058400"/>
        </a:xfrm>
        <a:prstGeom prst="rect">
          <a:avLst/>
        </a:prstGeom>
      </xdr:spPr>
    </xdr:pic>
  </etc:cellImage>
  <etc:cellImage>
    <xdr:pic>
      <xdr:nvPicPr>
        <xdr:cNvPr id="20" name="ID_8E8A61F9FE454BFAB486A9C5820A3540" descr="风烈中学，曾年娇13420511206"/>
        <xdr:cNvPicPr/>
      </xdr:nvPicPr>
      <xdr:blipFill>
        <a:blip r:embed="rId19"/>
        <a:stretch>
          <a:fillRect/>
        </a:stretch>
      </xdr:blipFill>
      <xdr:spPr>
        <a:xfrm>
          <a:off x="0" y="0"/>
          <a:ext cx="6858000" cy="6858000"/>
        </a:xfrm>
        <a:prstGeom prst="rect">
          <a:avLst/>
        </a:prstGeom>
      </xdr:spPr>
    </xdr:pic>
  </etc:cellImage>
  <etc:cellImage>
    <xdr:pic>
      <xdr:nvPicPr>
        <xdr:cNvPr id="21" name="ID_3A4BAE81AB5D4ADDACE4912D5462480D" descr="阳山小学，尹雄玉13680099908"/>
        <xdr:cNvPicPr/>
      </xdr:nvPicPr>
      <xdr:blipFill>
        <a:blip r:embed="rId20"/>
        <a:stretch>
          <a:fillRect/>
        </a:stretch>
      </xdr:blipFill>
      <xdr:spPr>
        <a:xfrm>
          <a:off x="0" y="0"/>
          <a:ext cx="5362575" cy="5391150"/>
        </a:xfrm>
        <a:prstGeom prst="rect">
          <a:avLst/>
        </a:prstGeom>
      </xdr:spPr>
    </xdr:pic>
  </etc:cellImage>
  <etc:cellImage>
    <xdr:pic>
      <xdr:nvPicPr>
        <xdr:cNvPr id="22" name="ID_738FD223AD5149F8A182FF41020E1EF7" descr="十四中，罗育春13288949193"/>
        <xdr:cNvPicPr/>
      </xdr:nvPicPr>
      <xdr:blipFill>
        <a:blip r:embed="rId21"/>
        <a:stretch>
          <a:fillRect/>
        </a:stretch>
      </xdr:blipFill>
      <xdr:spPr>
        <a:xfrm>
          <a:off x="0" y="0"/>
          <a:ext cx="10057765" cy="8268335"/>
        </a:xfrm>
        <a:prstGeom prst="rect">
          <a:avLst/>
        </a:prstGeom>
      </xdr:spPr>
    </xdr:pic>
  </etc:cellImage>
  <etc:cellImage>
    <xdr:pic>
      <xdr:nvPicPr>
        <xdr:cNvPr id="23" name="ID_A0735C2F23EB4DFAA080AD29B8B78271" descr="育才小学，陈文雄18688513835"/>
        <xdr:cNvPicPr/>
      </xdr:nvPicPr>
      <xdr:blipFill>
        <a:blip r:embed="rId22"/>
        <a:stretch>
          <a:fillRect/>
        </a:stretch>
      </xdr:blipFill>
      <xdr:spPr>
        <a:xfrm>
          <a:off x="0" y="0"/>
          <a:ext cx="4227195" cy="4227195"/>
        </a:xfrm>
        <a:prstGeom prst="rect">
          <a:avLst/>
        </a:prstGeom>
      </xdr:spPr>
    </xdr:pic>
  </etc:cellImage>
  <etc:cellImage>
    <xdr:pic>
      <xdr:nvPicPr>
        <xdr:cNvPr id="24" name="ID_23CD0415E06C459BB6C84EE5608938EB" descr="武江第一小学 ，吴伟铭15363241570"/>
        <xdr:cNvPicPr/>
      </xdr:nvPicPr>
      <xdr:blipFill>
        <a:blip r:embed="rId23"/>
        <a:stretch>
          <a:fillRect/>
        </a:stretch>
      </xdr:blipFill>
      <xdr:spPr>
        <a:xfrm>
          <a:off x="0" y="0"/>
          <a:ext cx="4629150" cy="4495800"/>
        </a:xfrm>
        <a:prstGeom prst="rect">
          <a:avLst/>
        </a:prstGeom>
      </xdr:spPr>
    </xdr:pic>
  </etc:cellImage>
  <etc:cellImage>
    <xdr:pic>
      <xdr:nvPicPr>
        <xdr:cNvPr id="25" name="ID_F69FE66F0A7F451099A64A28B4B71CC9" descr="芙蓉第一小学，张富强18128906039"/>
        <xdr:cNvPicPr/>
      </xdr:nvPicPr>
      <xdr:blipFill>
        <a:blip r:embed="rId24"/>
        <a:stretch>
          <a:fillRect/>
        </a:stretch>
      </xdr:blipFill>
      <xdr:spPr>
        <a:xfrm>
          <a:off x="0" y="0"/>
          <a:ext cx="7620000" cy="7620000"/>
        </a:xfrm>
        <a:prstGeom prst="rect">
          <a:avLst/>
        </a:prstGeom>
      </xdr:spPr>
    </xdr:pic>
  </etc:cellImage>
  <etc:cellImage>
    <xdr:pic>
      <xdr:nvPicPr>
        <xdr:cNvPr id="27" name="ID_83AA5B36F7AC436485B43FBCCA158D22" descr="龙归中学，冯世振13360919909"/>
        <xdr:cNvPicPr/>
      </xdr:nvPicPr>
      <xdr:blipFill>
        <a:blip r:embed="rId25"/>
        <a:stretch>
          <a:fillRect/>
        </a:stretch>
      </xdr:blipFill>
      <xdr:spPr>
        <a:xfrm>
          <a:off x="0" y="0"/>
          <a:ext cx="10058400" cy="10058400"/>
        </a:xfrm>
        <a:prstGeom prst="rect">
          <a:avLst/>
        </a:prstGeom>
      </xdr:spPr>
    </xdr:pic>
  </etc:cellImage>
  <etc:cellImage>
    <xdr:pic>
      <xdr:nvPicPr>
        <xdr:cNvPr id="29" name="ID_1FDCA4B033954621817189AC6C2E8F34" descr="沐溪小学，曾雪忠18038941255"/>
        <xdr:cNvPicPr/>
      </xdr:nvPicPr>
      <xdr:blipFill>
        <a:blip r:embed="rId26"/>
        <a:stretch>
          <a:fillRect/>
        </a:stretch>
      </xdr:blipFill>
      <xdr:spPr>
        <a:xfrm>
          <a:off x="0" y="0"/>
          <a:ext cx="10058400" cy="10024110"/>
        </a:xfrm>
        <a:prstGeom prst="rect">
          <a:avLst/>
        </a:prstGeom>
      </xdr:spPr>
    </xdr:pic>
  </etc:cellImage>
  <etc:cellImage>
    <xdr:pic>
      <xdr:nvPicPr>
        <xdr:cNvPr id="30" name="ID_F824E3EEA40B4EE89286D0CD06AC0E5D" descr="东岗小学，邓坚13826395190"/>
        <xdr:cNvPicPr/>
      </xdr:nvPicPr>
      <xdr:blipFill>
        <a:blip r:embed="rId27"/>
        <a:stretch>
          <a:fillRect/>
        </a:stretch>
      </xdr:blipFill>
      <xdr:spPr>
        <a:xfrm>
          <a:off x="0" y="0"/>
          <a:ext cx="10058400" cy="10058400"/>
        </a:xfrm>
        <a:prstGeom prst="rect">
          <a:avLst/>
        </a:prstGeom>
      </xdr:spPr>
    </xdr:pic>
  </etc:cellImage>
  <etc:cellImage>
    <xdr:pic>
      <xdr:nvPicPr>
        <xdr:cNvPr id="31" name="ID_07B56D9CF82140BAA83B5D85FA601ACE" descr="金福园小学，梁昌威13553634079"/>
        <xdr:cNvPicPr/>
      </xdr:nvPicPr>
      <xdr:blipFill>
        <a:blip r:embed="rId28"/>
        <a:stretch>
          <a:fillRect/>
        </a:stretch>
      </xdr:blipFill>
      <xdr:spPr>
        <a:xfrm>
          <a:off x="0" y="0"/>
          <a:ext cx="7191375" cy="8286750"/>
        </a:xfrm>
        <a:prstGeom prst="rect">
          <a:avLst/>
        </a:prstGeom>
      </xdr:spPr>
    </xdr:pic>
  </etc:cellImage>
  <etc:cellImage>
    <xdr:pic>
      <xdr:nvPicPr>
        <xdr:cNvPr id="32" name="ID_5C2D438DEB89460BAE932D03B6E7A693" descr="向阳小学肖香苹17876251425"/>
        <xdr:cNvPicPr/>
      </xdr:nvPicPr>
      <xdr:blipFill>
        <a:blip r:embed="rId29"/>
        <a:stretch>
          <a:fillRect/>
        </a:stretch>
      </xdr:blipFill>
      <xdr:spPr>
        <a:xfrm>
          <a:off x="0" y="0"/>
          <a:ext cx="5461635" cy="5467985"/>
        </a:xfrm>
        <a:prstGeom prst="rect">
          <a:avLst/>
        </a:prstGeom>
      </xdr:spPr>
    </xdr:pic>
  </etc:cellImage>
  <etc:cellImage>
    <xdr:pic>
      <xdr:nvPicPr>
        <xdr:cNvPr id="33" name="ID_D7BBFCE904B14CE982E0A57E3075730B" descr="黄田坝小学，朱庆辉13826320831"/>
        <xdr:cNvPicPr/>
      </xdr:nvPicPr>
      <xdr:blipFill>
        <a:blip r:embed="rId30"/>
        <a:stretch>
          <a:fillRect/>
        </a:stretch>
      </xdr:blipFill>
      <xdr:spPr>
        <a:xfrm>
          <a:off x="0" y="0"/>
          <a:ext cx="7620000" cy="7562850"/>
        </a:xfrm>
        <a:prstGeom prst="rect">
          <a:avLst/>
        </a:prstGeom>
      </xdr:spPr>
    </xdr:pic>
  </etc:cellImage>
  <etc:cellImage>
    <xdr:pic>
      <xdr:nvPicPr>
        <xdr:cNvPr id="34" name="ID_09F162FF65EA4A4FB2D5F041B6E86BFE" descr="重阳学校，欧立平13922588234"/>
        <xdr:cNvPicPr/>
      </xdr:nvPicPr>
      <xdr:blipFill>
        <a:blip r:embed="rId31"/>
        <a:stretch>
          <a:fillRect/>
        </a:stretch>
      </xdr:blipFill>
      <xdr:spPr>
        <a:xfrm>
          <a:off x="0" y="0"/>
          <a:ext cx="6734175" cy="8591550"/>
        </a:xfrm>
        <a:prstGeom prst="rect">
          <a:avLst/>
        </a:prstGeom>
      </xdr:spPr>
    </xdr:pic>
  </etc:cellImage>
  <etc:cellImage>
    <xdr:pic>
      <xdr:nvPicPr>
        <xdr:cNvPr id="28" name="ID_76DFCFA48D3F443695BCDA5A5A6A9175"/>
        <xdr:cNvPicPr>
          <a:picLocks noChangeAspect="1"/>
        </xdr:cNvPicPr>
      </xdr:nvPicPr>
      <xdr:blipFill>
        <a:blip r:embed="rId32" r:link="rId33"/>
        <a:stretch>
          <a:fillRect/>
        </a:stretch>
      </xdr:blipFill>
      <xdr:spPr>
        <a:xfrm>
          <a:off x="6663055" y="7894955"/>
          <a:ext cx="1590675" cy="1317625"/>
        </a:xfrm>
        <a:prstGeom prst="rect">
          <a:avLst/>
        </a:prstGeom>
        <a:noFill/>
        <a:ln>
          <a:noFill/>
        </a:ln>
      </xdr:spPr>
    </xdr:pic>
  </etc:cellImage>
</etc:cellImages>
</file>

<file path=xl/sharedStrings.xml><?xml version="1.0" encoding="utf-8"?>
<sst xmlns="http://schemas.openxmlformats.org/spreadsheetml/2006/main" count="37" uniqueCount="37">
  <si>
    <t>武江区校徽统计</t>
  </si>
  <si>
    <r>
      <rPr>
        <sz val="15"/>
        <rFont val="FangSong_GB2312"/>
        <charset val="134"/>
      </rPr>
      <t>序号</t>
    </r>
  </si>
  <si>
    <r>
      <rPr>
        <sz val="15"/>
        <rFont val="FangSong_GB2312"/>
        <charset val="134"/>
      </rPr>
      <t>单位</t>
    </r>
  </si>
  <si>
    <t>校徽</t>
  </si>
  <si>
    <r>
      <rPr>
        <sz val="15"/>
        <rFont val="FangSong_GB2312"/>
        <charset val="134"/>
      </rPr>
      <t>备注</t>
    </r>
  </si>
  <si>
    <t>韶关市武江区东岗小学</t>
  </si>
  <si>
    <t>韶关市武江区黄田坝小学</t>
  </si>
  <si>
    <t>韶关市武江区金福园小学</t>
  </si>
  <si>
    <t>韶关市武江区田家炳小学</t>
  </si>
  <si>
    <t>韶关市武江区华泰小学</t>
  </si>
  <si>
    <t>韶关市武江区镇泰小学</t>
  </si>
  <si>
    <t>韶关市武江区田家炳沙湖绿洲小学</t>
  </si>
  <si>
    <t>韶关市武江区红星小学</t>
  </si>
  <si>
    <t>韶关市武江区至和汤邓淑芳纪念学校</t>
  </si>
  <si>
    <t>韶关市武江区朝阳小学</t>
  </si>
  <si>
    <t>韶关市武江区向阳小学</t>
  </si>
  <si>
    <t>韶关市武江区白芒小学</t>
  </si>
  <si>
    <t>韶关市武江区西河学校</t>
  </si>
  <si>
    <t>韶关市武江区东岗太阳城小学</t>
  </si>
  <si>
    <t>韶关市武江区育才小学</t>
  </si>
  <si>
    <t>韶关市武江区阳山小学</t>
  </si>
  <si>
    <t>韶关市风度小学</t>
  </si>
  <si>
    <t>韶关市武江区沐溪小学</t>
  </si>
  <si>
    <t>韶关市武江区甘棠小学</t>
  </si>
  <si>
    <t>韶关市武江区龙归镇中心小学</t>
  </si>
  <si>
    <t>韶关市武江区重阳学校</t>
  </si>
  <si>
    <t>韶关市武江区江湾镇中心小学</t>
  </si>
  <si>
    <t>韶关市武江区御龙湾小学</t>
  </si>
  <si>
    <t>韶关市武江区芙蓉第一小学</t>
  </si>
  <si>
    <t>韶关市武江区凤田小学</t>
  </si>
  <si>
    <t>韶关市武江第一小学</t>
  </si>
  <si>
    <t>韶关市武江区东岗保利小学</t>
  </si>
  <si>
    <t>韶关市武江区龙归中学</t>
  </si>
  <si>
    <t>韶关市第九中学</t>
  </si>
  <si>
    <t>韶关市风烈中学</t>
  </si>
  <si>
    <t>韶关市第十四中学</t>
  </si>
  <si>
    <t>韶关市第十五中学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</si>
</sst>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rgb="FF000000"/>
      <name val="Arial"/>
      <charset val="204"/>
    </font>
    <font>
      <b/>
      <sz val="21"/>
      <name val="SimSun"/>
      <charset val="134"/>
    </font>
    <font>
      <sz val="15"/>
      <color rgb="FF000000"/>
      <name val="FangSong_GB2312"/>
      <charset val="134"/>
    </font>
    <font>
      <sz val="15"/>
      <name val="FangSong_GB2312"/>
      <charset val="134"/>
    </font>
    <font>
      <sz val="11"/>
      <color rgb="FF000000"/>
      <name val="宋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Courier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1" fontId="25" fillId="0" borderId="0"/>
  </cellStyleXfs>
  <cellXfs count="9">
    <xf numFmtId="0" fontId="0" fillId="0" borderId="0" xfId="0" applyFill="1" applyBorder="1" applyAlignment="1">
      <alignment horizontal="left" vertical="top" wrapText="1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jpeg"/><Relationship Id="rId8" Type="http://schemas.openxmlformats.org/officeDocument/2006/relationships/image" Target="media/image8.jpeg"/><Relationship Id="rId7" Type="http://schemas.openxmlformats.org/officeDocument/2006/relationships/image" Target="media/image7.jpeg"/><Relationship Id="rId6" Type="http://schemas.openxmlformats.org/officeDocument/2006/relationships/image" Target="media/image6.jpeg"/><Relationship Id="rId5" Type="http://schemas.openxmlformats.org/officeDocument/2006/relationships/image" Target="media/image5.png"/><Relationship Id="rId4" Type="http://schemas.openxmlformats.org/officeDocument/2006/relationships/image" Target="media/image4.jpeg"/><Relationship Id="rId33" Type="http://schemas.openxmlformats.org/officeDocument/2006/relationships/image" Target="NULL" TargetMode="External"/><Relationship Id="rId32" Type="http://schemas.openxmlformats.org/officeDocument/2006/relationships/image" Target="media/image32.jpeg"/><Relationship Id="rId31" Type="http://schemas.openxmlformats.org/officeDocument/2006/relationships/image" Target="media/image31.jpeg"/><Relationship Id="rId30" Type="http://schemas.openxmlformats.org/officeDocument/2006/relationships/image" Target="media/image30.jpeg"/><Relationship Id="rId3" Type="http://schemas.openxmlformats.org/officeDocument/2006/relationships/image" Target="media/image3.jpeg"/><Relationship Id="rId29" Type="http://schemas.openxmlformats.org/officeDocument/2006/relationships/image" Target="media/image29.png"/><Relationship Id="rId28" Type="http://schemas.openxmlformats.org/officeDocument/2006/relationships/image" Target="media/image28.jpeg"/><Relationship Id="rId27" Type="http://schemas.openxmlformats.org/officeDocument/2006/relationships/image" Target="media/image27.jpeg"/><Relationship Id="rId26" Type="http://schemas.openxmlformats.org/officeDocument/2006/relationships/image" Target="media/image26.jpeg"/><Relationship Id="rId25" Type="http://schemas.openxmlformats.org/officeDocument/2006/relationships/image" Target="media/image25.jpeg"/><Relationship Id="rId24" Type="http://schemas.openxmlformats.org/officeDocument/2006/relationships/image" Target="media/image24.png"/><Relationship Id="rId23" Type="http://schemas.openxmlformats.org/officeDocument/2006/relationships/image" Target="media/image23.jpeg"/><Relationship Id="rId22" Type="http://schemas.openxmlformats.org/officeDocument/2006/relationships/image" Target="media/image22.png"/><Relationship Id="rId21" Type="http://schemas.openxmlformats.org/officeDocument/2006/relationships/image" Target="media/image21.jpeg"/><Relationship Id="rId20" Type="http://schemas.openxmlformats.org/officeDocument/2006/relationships/image" Target="media/image20.png"/><Relationship Id="rId2" Type="http://schemas.openxmlformats.org/officeDocument/2006/relationships/image" Target="media/image2.jpeg"/><Relationship Id="rId19" Type="http://schemas.openxmlformats.org/officeDocument/2006/relationships/image" Target="media/image19.png"/><Relationship Id="rId18" Type="http://schemas.openxmlformats.org/officeDocument/2006/relationships/image" Target="media/image18.jpeg"/><Relationship Id="rId17" Type="http://schemas.openxmlformats.org/officeDocument/2006/relationships/image" Target="media/image17.jpeg"/><Relationship Id="rId16" Type="http://schemas.openxmlformats.org/officeDocument/2006/relationships/image" Target="media/image16.png"/><Relationship Id="rId15" Type="http://schemas.openxmlformats.org/officeDocument/2006/relationships/image" Target="media/image15.png"/><Relationship Id="rId14" Type="http://schemas.openxmlformats.org/officeDocument/2006/relationships/image" Target="media/image14.jpeg"/><Relationship Id="rId13" Type="http://schemas.openxmlformats.org/officeDocument/2006/relationships/image" Target="media/image13.jpeg"/><Relationship Id="rId12" Type="http://schemas.openxmlformats.org/officeDocument/2006/relationships/image" Target="media/image12.png"/><Relationship Id="rId11" Type="http://schemas.openxmlformats.org/officeDocument/2006/relationships/image" Target="media/image11.jpeg"/><Relationship Id="rId10" Type="http://schemas.openxmlformats.org/officeDocument/2006/relationships/image" Target="media/image10.jpe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www.wps.cn/officeDocument/2020/cellImage" Target="cellimag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Relationship Id="rId33" Type="http://schemas.openxmlformats.org/officeDocument/2006/relationships/image" Target="NULL" TargetMode="External"/><Relationship Id="rId32" Type="http://schemas.openxmlformats.org/officeDocument/2006/relationships/image" Target="../media/image32.jpeg"/><Relationship Id="rId31" Type="http://schemas.openxmlformats.org/officeDocument/2006/relationships/image" Target="../media/image31.jpeg"/><Relationship Id="rId30" Type="http://schemas.openxmlformats.org/officeDocument/2006/relationships/image" Target="../media/image30.jpeg"/><Relationship Id="rId3" Type="http://schemas.openxmlformats.org/officeDocument/2006/relationships/image" Target="../media/image3.jpeg"/><Relationship Id="rId29" Type="http://schemas.openxmlformats.org/officeDocument/2006/relationships/image" Target="../media/image29.png"/><Relationship Id="rId28" Type="http://schemas.openxmlformats.org/officeDocument/2006/relationships/image" Target="../media/image28.jpeg"/><Relationship Id="rId27" Type="http://schemas.openxmlformats.org/officeDocument/2006/relationships/image" Target="../media/image27.jpeg"/><Relationship Id="rId26" Type="http://schemas.openxmlformats.org/officeDocument/2006/relationships/image" Target="../media/image26.jpeg"/><Relationship Id="rId25" Type="http://schemas.openxmlformats.org/officeDocument/2006/relationships/image" Target="../media/image25.jpeg"/><Relationship Id="rId24" Type="http://schemas.openxmlformats.org/officeDocument/2006/relationships/image" Target="../media/image24.png"/><Relationship Id="rId23" Type="http://schemas.openxmlformats.org/officeDocument/2006/relationships/image" Target="../media/image23.jpeg"/><Relationship Id="rId22" Type="http://schemas.openxmlformats.org/officeDocument/2006/relationships/image" Target="../media/image22.png"/><Relationship Id="rId21" Type="http://schemas.openxmlformats.org/officeDocument/2006/relationships/image" Target="../media/image21.jpeg"/><Relationship Id="rId20" Type="http://schemas.openxmlformats.org/officeDocument/2006/relationships/image" Target="../media/image20.png"/><Relationship Id="rId2" Type="http://schemas.openxmlformats.org/officeDocument/2006/relationships/image" Target="../media/image2.jpeg"/><Relationship Id="rId19" Type="http://schemas.openxmlformats.org/officeDocument/2006/relationships/image" Target="../media/image19.png"/><Relationship Id="rId18" Type="http://schemas.openxmlformats.org/officeDocument/2006/relationships/image" Target="../media/image18.jpeg"/><Relationship Id="rId17" Type="http://schemas.openxmlformats.org/officeDocument/2006/relationships/image" Target="../media/image17.jpe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pn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142875</xdr:colOff>
      <xdr:row>38</xdr:row>
      <xdr:rowOff>57150</xdr:rowOff>
    </xdr:to>
    <xdr:pic>
      <xdr:nvPicPr>
        <xdr:cNvPr id="2" name="ID_D4E9E48E40CE43088CC7F807A2FCF8F9" descr="风度小学，梁登凯18922612759"/>
        <xdr:cNvPicPr/>
      </xdr:nvPicPr>
      <xdr:blipFill>
        <a:blip r:embed="rId1"/>
        <a:stretch>
          <a:fillRect/>
        </a:stretch>
      </xdr:blipFill>
      <xdr:spPr>
        <a:xfrm>
          <a:off x="0" y="0"/>
          <a:ext cx="7000875" cy="6934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161925</xdr:colOff>
      <xdr:row>53</xdr:row>
      <xdr:rowOff>171450</xdr:rowOff>
    </xdr:to>
    <xdr:pic>
      <xdr:nvPicPr>
        <xdr:cNvPr id="3" name="ID_501989FB1E0C47239048BE0A85A0E2B1" descr="至和小学，联系人陈健颖13112020007"/>
        <xdr:cNvPicPr/>
      </xdr:nvPicPr>
      <xdr:blipFill>
        <a:blip r:embed="rId2"/>
        <a:stretch>
          <a:fillRect/>
        </a:stretch>
      </xdr:blipFill>
      <xdr:spPr>
        <a:xfrm>
          <a:off x="0" y="0"/>
          <a:ext cx="9763125" cy="97631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76200</xdr:colOff>
      <xdr:row>40</xdr:row>
      <xdr:rowOff>142875</xdr:rowOff>
    </xdr:to>
    <xdr:pic>
      <xdr:nvPicPr>
        <xdr:cNvPr id="4" name="ID_A4D0714F7E5A4FFFB672E2E8C241C2B3" descr="西河学校，黄仲兴13826304558"/>
        <xdr:cNvPicPr/>
      </xdr:nvPicPr>
      <xdr:blipFill>
        <a:blip r:embed="rId3"/>
        <a:stretch>
          <a:fillRect/>
        </a:stretch>
      </xdr:blipFill>
      <xdr:spPr>
        <a:xfrm>
          <a:off x="0" y="0"/>
          <a:ext cx="7620000" cy="73818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456565</xdr:colOff>
      <xdr:row>37</xdr:row>
      <xdr:rowOff>5715</xdr:rowOff>
    </xdr:to>
    <xdr:pic>
      <xdr:nvPicPr>
        <xdr:cNvPr id="5" name="ID_71D45AE7673E4CF7AE0E92E20918817C" descr="御龙湾小学，张鸿海15015073748"/>
        <xdr:cNvPicPr/>
      </xdr:nvPicPr>
      <xdr:blipFill>
        <a:blip r:embed="rId4"/>
        <a:stretch>
          <a:fillRect/>
        </a:stretch>
      </xdr:blipFill>
      <xdr:spPr>
        <a:xfrm>
          <a:off x="0" y="0"/>
          <a:ext cx="10057765" cy="67017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76200</xdr:colOff>
      <xdr:row>42</xdr:row>
      <xdr:rowOff>19050</xdr:rowOff>
    </xdr:to>
    <xdr:pic>
      <xdr:nvPicPr>
        <xdr:cNvPr id="6" name="ID_8531B31FD59641F6919E44E2516C7461" descr="镇泰小学，联系人谢年昌13580126023"/>
        <xdr:cNvPicPr/>
      </xdr:nvPicPr>
      <xdr:blipFill>
        <a:blip r:embed="rId5"/>
        <a:stretch>
          <a:fillRect/>
        </a:stretch>
      </xdr:blipFill>
      <xdr:spPr>
        <a:xfrm>
          <a:off x="0" y="0"/>
          <a:ext cx="7620000" cy="76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457200</xdr:colOff>
      <xdr:row>55</xdr:row>
      <xdr:rowOff>104775</xdr:rowOff>
    </xdr:to>
    <xdr:pic>
      <xdr:nvPicPr>
        <xdr:cNvPr id="7" name="ID_50010CAB21764B6182DE496C2ABB3C30" descr="田家炳小学 ，联系人牟凡13826304363"/>
        <xdr:cNvPicPr/>
      </xdr:nvPicPr>
      <xdr:blipFill>
        <a:blip r:embed="rId6"/>
        <a:stretch>
          <a:fillRect/>
        </a:stretch>
      </xdr:blipFill>
      <xdr:spPr>
        <a:xfrm>
          <a:off x="0" y="0"/>
          <a:ext cx="10058400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457200</xdr:colOff>
      <xdr:row>47</xdr:row>
      <xdr:rowOff>169545</xdr:rowOff>
    </xdr:to>
    <xdr:pic>
      <xdr:nvPicPr>
        <xdr:cNvPr id="8" name="ID_5F8B8DD4986446339A7CD422DE0B13BF" descr="东岗太阳城小学，廖浩轩13420579747"/>
        <xdr:cNvPicPr/>
      </xdr:nvPicPr>
      <xdr:blipFill>
        <a:blip r:embed="rId7"/>
        <a:stretch>
          <a:fillRect/>
        </a:stretch>
      </xdr:blipFill>
      <xdr:spPr>
        <a:xfrm>
          <a:off x="0" y="0"/>
          <a:ext cx="10058400" cy="867537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456565</xdr:colOff>
      <xdr:row>55</xdr:row>
      <xdr:rowOff>104140</xdr:rowOff>
    </xdr:to>
    <xdr:pic>
      <xdr:nvPicPr>
        <xdr:cNvPr id="9" name="ID_DB192DDA63564656A15AACF3268EE497" descr="龙小校徽，联系人杨林辉13927832404"/>
        <xdr:cNvPicPr/>
      </xdr:nvPicPr>
      <xdr:blipFill>
        <a:blip r:embed="rId8"/>
        <a:stretch>
          <a:fillRect/>
        </a:stretch>
      </xdr:blipFill>
      <xdr:spPr>
        <a:xfrm>
          <a:off x="0" y="0"/>
          <a:ext cx="10057765" cy="100577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476250</xdr:colOff>
      <xdr:row>48</xdr:row>
      <xdr:rowOff>19050</xdr:rowOff>
    </xdr:to>
    <xdr:pic>
      <xdr:nvPicPr>
        <xdr:cNvPr id="10" name="ID_87067B2E678F4CA09DC4018BD8FA8043" descr="凤田小学，黄洁18675129026"/>
        <xdr:cNvPicPr/>
      </xdr:nvPicPr>
      <xdr:blipFill>
        <a:blip r:embed="rId9"/>
        <a:stretch>
          <a:fillRect/>
        </a:stretch>
      </xdr:blipFill>
      <xdr:spPr>
        <a:xfrm>
          <a:off x="0" y="0"/>
          <a:ext cx="8705850" cy="87058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495300</xdr:colOff>
      <xdr:row>17</xdr:row>
      <xdr:rowOff>161925</xdr:rowOff>
    </xdr:to>
    <xdr:pic>
      <xdr:nvPicPr>
        <xdr:cNvPr id="11" name="ID_1ABC950DF0D2491B9F2977057AC13F42" descr="九中，联系人刘夏君18707675998"/>
        <xdr:cNvPicPr/>
      </xdr:nvPicPr>
      <xdr:blipFill>
        <a:blip r:embed="rId10"/>
        <a:stretch>
          <a:fillRect/>
        </a:stretch>
      </xdr:blipFill>
      <xdr:spPr>
        <a:xfrm>
          <a:off x="0" y="0"/>
          <a:ext cx="3238500" cy="3238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47625</xdr:colOff>
      <xdr:row>30</xdr:row>
      <xdr:rowOff>104775</xdr:rowOff>
    </xdr:to>
    <xdr:pic>
      <xdr:nvPicPr>
        <xdr:cNvPr id="12" name="ID_701C16841B8641818F6301929462F4B4" descr="江湾小学，联系人邹蔡文13415681217"/>
        <xdr:cNvPicPr/>
      </xdr:nvPicPr>
      <xdr:blipFill>
        <a:blip r:embed="rId11"/>
        <a:stretch>
          <a:fillRect/>
        </a:stretch>
      </xdr:blipFill>
      <xdr:spPr>
        <a:xfrm>
          <a:off x="0" y="0"/>
          <a:ext cx="5534025" cy="55340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342900</xdr:colOff>
      <xdr:row>47</xdr:row>
      <xdr:rowOff>66675</xdr:rowOff>
    </xdr:to>
    <xdr:pic>
      <xdr:nvPicPr>
        <xdr:cNvPr id="13" name="ID_0B8070277AFD435A81F343058A82192A" descr="朝阳小学，联系人黄福星15914868073"/>
        <xdr:cNvPicPr/>
      </xdr:nvPicPr>
      <xdr:blipFill>
        <a:blip r:embed="rId12"/>
        <a:stretch>
          <a:fillRect/>
        </a:stretch>
      </xdr:blipFill>
      <xdr:spPr>
        <a:xfrm>
          <a:off x="0" y="0"/>
          <a:ext cx="8572500" cy="857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657225</xdr:colOff>
      <xdr:row>22</xdr:row>
      <xdr:rowOff>0</xdr:rowOff>
    </xdr:to>
    <xdr:pic>
      <xdr:nvPicPr>
        <xdr:cNvPr id="14" name="ID_BFE8207BC8084C2BBF80F02726F1D998" descr="白芒小学，刘维海13542280731"/>
        <xdr:cNvPicPr/>
      </xdr:nvPicPr>
      <xdr:blipFill>
        <a:blip r:embed="rId13"/>
        <a:stretch>
          <a:fillRect/>
        </a:stretch>
      </xdr:blipFill>
      <xdr:spPr>
        <a:xfrm>
          <a:off x="0" y="0"/>
          <a:ext cx="4086225" cy="39814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95250</xdr:colOff>
      <xdr:row>38</xdr:row>
      <xdr:rowOff>19050</xdr:rowOff>
    </xdr:to>
    <xdr:pic>
      <xdr:nvPicPr>
        <xdr:cNvPr id="15" name="ID_3E38BAE1CB0841EB9B8E38675AAC050D" descr="东岗保利小学，蔡扁15820159360"/>
        <xdr:cNvPicPr/>
      </xdr:nvPicPr>
      <xdr:blipFill>
        <a:blip r:embed="rId14"/>
        <a:stretch>
          <a:fillRect/>
        </a:stretch>
      </xdr:blipFill>
      <xdr:spPr>
        <a:xfrm>
          <a:off x="0" y="0"/>
          <a:ext cx="6953250" cy="6896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647700</xdr:colOff>
      <xdr:row>41</xdr:row>
      <xdr:rowOff>9525</xdr:rowOff>
    </xdr:to>
    <xdr:pic>
      <xdr:nvPicPr>
        <xdr:cNvPr id="16" name="ID_003D1B4DD22F444C8AC39945DC45C12A" descr="韶关市第十五中学，官桂英13640052046"/>
        <xdr:cNvPicPr/>
      </xdr:nvPicPr>
      <xdr:blipFill>
        <a:blip r:embed="rId15"/>
        <a:stretch>
          <a:fillRect/>
        </a:stretch>
      </xdr:blipFill>
      <xdr:spPr>
        <a:xfrm>
          <a:off x="0" y="0"/>
          <a:ext cx="7505700" cy="7429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320040</xdr:colOff>
      <xdr:row>16</xdr:row>
      <xdr:rowOff>167640</xdr:rowOff>
    </xdr:to>
    <xdr:pic>
      <xdr:nvPicPr>
        <xdr:cNvPr id="17" name="ID_DB25B5F2A2AC415BA2EC1ECA9573C278" descr="华泰小学，谢镇金18707691078"/>
        <xdr:cNvPicPr/>
      </xdr:nvPicPr>
      <xdr:blipFill>
        <a:blip r:embed="rId16"/>
        <a:stretch>
          <a:fillRect/>
        </a:stretch>
      </xdr:blipFill>
      <xdr:spPr>
        <a:xfrm>
          <a:off x="0" y="0"/>
          <a:ext cx="3063240" cy="30632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457200</xdr:colOff>
      <xdr:row>55</xdr:row>
      <xdr:rowOff>104775</xdr:rowOff>
    </xdr:to>
    <xdr:pic>
      <xdr:nvPicPr>
        <xdr:cNvPr id="18" name="ID_47CBBA85A09447A1AAD312FBAB58D06C" descr="沙湖绿洲小学，刁俊新13420501899"/>
        <xdr:cNvPicPr/>
      </xdr:nvPicPr>
      <xdr:blipFill>
        <a:blip r:embed="rId17"/>
        <a:stretch>
          <a:fillRect/>
        </a:stretch>
      </xdr:blipFill>
      <xdr:spPr>
        <a:xfrm>
          <a:off x="0" y="0"/>
          <a:ext cx="10058400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457200</xdr:colOff>
      <xdr:row>55</xdr:row>
      <xdr:rowOff>104775</xdr:rowOff>
    </xdr:to>
    <xdr:pic>
      <xdr:nvPicPr>
        <xdr:cNvPr id="19" name="ID_A699D892B0164480AFB05D9BD7D85512" descr="甘棠小学，赖敏飞13794661317"/>
        <xdr:cNvPicPr/>
      </xdr:nvPicPr>
      <xdr:blipFill>
        <a:blip r:embed="rId18"/>
        <a:stretch>
          <a:fillRect/>
        </a:stretch>
      </xdr:blipFill>
      <xdr:spPr>
        <a:xfrm>
          <a:off x="0" y="0"/>
          <a:ext cx="10058400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0</xdr:colOff>
      <xdr:row>37</xdr:row>
      <xdr:rowOff>161925</xdr:rowOff>
    </xdr:to>
    <xdr:pic>
      <xdr:nvPicPr>
        <xdr:cNvPr id="20" name="ID_8E8A61F9FE454BFAB486A9C5820A3540" descr="风烈中学，曾年娇13420511206"/>
        <xdr:cNvPicPr/>
      </xdr:nvPicPr>
      <xdr:blipFill>
        <a:blip r:embed="rId19"/>
        <a:stretch>
          <a:fillRect/>
        </a:stretch>
      </xdr:blipFill>
      <xdr:spPr>
        <a:xfrm>
          <a:off x="0" y="0"/>
          <a:ext cx="6858000" cy="6858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561975</xdr:colOff>
      <xdr:row>29</xdr:row>
      <xdr:rowOff>142875</xdr:rowOff>
    </xdr:to>
    <xdr:pic>
      <xdr:nvPicPr>
        <xdr:cNvPr id="21" name="ID_3A4BAE81AB5D4ADDACE4912D5462480D" descr="阳山小学，尹雄玉13680099908"/>
        <xdr:cNvPicPr/>
      </xdr:nvPicPr>
      <xdr:blipFill>
        <a:blip r:embed="rId20"/>
        <a:stretch>
          <a:fillRect/>
        </a:stretch>
      </xdr:blipFill>
      <xdr:spPr>
        <a:xfrm>
          <a:off x="0" y="0"/>
          <a:ext cx="5362575" cy="5391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456565</xdr:colOff>
      <xdr:row>45</xdr:row>
      <xdr:rowOff>124460</xdr:rowOff>
    </xdr:to>
    <xdr:pic>
      <xdr:nvPicPr>
        <xdr:cNvPr id="22" name="ID_738FD223AD5149F8A182FF41020E1EF7" descr="十四中，罗育春13288949193"/>
        <xdr:cNvPicPr/>
      </xdr:nvPicPr>
      <xdr:blipFill>
        <a:blip r:embed="rId21"/>
        <a:stretch>
          <a:fillRect/>
        </a:stretch>
      </xdr:blipFill>
      <xdr:spPr>
        <a:xfrm>
          <a:off x="0" y="0"/>
          <a:ext cx="10057765" cy="826833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112395</xdr:colOff>
      <xdr:row>23</xdr:row>
      <xdr:rowOff>64770</xdr:rowOff>
    </xdr:to>
    <xdr:pic>
      <xdr:nvPicPr>
        <xdr:cNvPr id="23" name="ID_A0735C2F23EB4DFAA080AD29B8B78271" descr="育才小学，陈文雄18688513835"/>
        <xdr:cNvPicPr/>
      </xdr:nvPicPr>
      <xdr:blipFill>
        <a:blip r:embed="rId22"/>
        <a:stretch>
          <a:fillRect/>
        </a:stretch>
      </xdr:blipFill>
      <xdr:spPr>
        <a:xfrm>
          <a:off x="0" y="0"/>
          <a:ext cx="4227195" cy="42271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514350</xdr:colOff>
      <xdr:row>24</xdr:row>
      <xdr:rowOff>152400</xdr:rowOff>
    </xdr:to>
    <xdr:pic>
      <xdr:nvPicPr>
        <xdr:cNvPr id="24" name="ID_23CD0415E06C459BB6C84EE5608938EB" descr="武江第一小学 ，吴伟铭15363241570"/>
        <xdr:cNvPicPr/>
      </xdr:nvPicPr>
      <xdr:blipFill>
        <a:blip r:embed="rId23"/>
        <a:stretch>
          <a:fillRect/>
        </a:stretch>
      </xdr:blipFill>
      <xdr:spPr>
        <a:xfrm>
          <a:off x="0" y="0"/>
          <a:ext cx="4629150" cy="4495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76200</xdr:colOff>
      <xdr:row>42</xdr:row>
      <xdr:rowOff>19050</xdr:rowOff>
    </xdr:to>
    <xdr:pic>
      <xdr:nvPicPr>
        <xdr:cNvPr id="25" name="ID_F69FE66F0A7F451099A64A28B4B71CC9" descr="芙蓉第一小学，张富强18128906039"/>
        <xdr:cNvPicPr/>
      </xdr:nvPicPr>
      <xdr:blipFill>
        <a:blip r:embed="rId24"/>
        <a:stretch>
          <a:fillRect/>
        </a:stretch>
      </xdr:blipFill>
      <xdr:spPr>
        <a:xfrm>
          <a:off x="0" y="0"/>
          <a:ext cx="7620000" cy="76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457200</xdr:colOff>
      <xdr:row>55</xdr:row>
      <xdr:rowOff>104775</xdr:rowOff>
    </xdr:to>
    <xdr:pic>
      <xdr:nvPicPr>
        <xdr:cNvPr id="27" name="ID_83AA5B36F7AC436485B43FBCCA158D22" descr="龙归中学，冯世振13360919909"/>
        <xdr:cNvPicPr/>
      </xdr:nvPicPr>
      <xdr:blipFill>
        <a:blip r:embed="rId25"/>
        <a:stretch>
          <a:fillRect/>
        </a:stretch>
      </xdr:blipFill>
      <xdr:spPr>
        <a:xfrm>
          <a:off x="0" y="0"/>
          <a:ext cx="10058400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457200</xdr:colOff>
      <xdr:row>55</xdr:row>
      <xdr:rowOff>70485</xdr:rowOff>
    </xdr:to>
    <xdr:pic>
      <xdr:nvPicPr>
        <xdr:cNvPr id="29" name="ID_1FDCA4B033954621817189AC6C2E8F34" descr="沐溪小学，曾雪忠18038941255"/>
        <xdr:cNvPicPr/>
      </xdr:nvPicPr>
      <xdr:blipFill>
        <a:blip r:embed="rId26"/>
        <a:stretch>
          <a:fillRect/>
        </a:stretch>
      </xdr:blipFill>
      <xdr:spPr>
        <a:xfrm>
          <a:off x="0" y="0"/>
          <a:ext cx="10058400" cy="100241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457200</xdr:colOff>
      <xdr:row>55</xdr:row>
      <xdr:rowOff>104775</xdr:rowOff>
    </xdr:to>
    <xdr:pic>
      <xdr:nvPicPr>
        <xdr:cNvPr id="30" name="ID_F824E3EEA40B4EE89286D0CD06AC0E5D" descr="东岗小学，邓坚13826395190"/>
        <xdr:cNvPicPr/>
      </xdr:nvPicPr>
      <xdr:blipFill>
        <a:blip r:embed="rId27"/>
        <a:stretch>
          <a:fillRect/>
        </a:stretch>
      </xdr:blipFill>
      <xdr:spPr>
        <a:xfrm>
          <a:off x="0" y="0"/>
          <a:ext cx="10058400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333375</xdr:colOff>
      <xdr:row>45</xdr:row>
      <xdr:rowOff>142875</xdr:rowOff>
    </xdr:to>
    <xdr:pic>
      <xdr:nvPicPr>
        <xdr:cNvPr id="31" name="ID_07B56D9CF82140BAA83B5D85FA601ACE" descr="金福园小学，梁昌威13553634079"/>
        <xdr:cNvPicPr/>
      </xdr:nvPicPr>
      <xdr:blipFill>
        <a:blip r:embed="rId28"/>
        <a:stretch>
          <a:fillRect/>
        </a:stretch>
      </xdr:blipFill>
      <xdr:spPr>
        <a:xfrm>
          <a:off x="0" y="0"/>
          <a:ext cx="7191375" cy="82867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661035</xdr:colOff>
      <xdr:row>30</xdr:row>
      <xdr:rowOff>38735</xdr:rowOff>
    </xdr:to>
    <xdr:pic>
      <xdr:nvPicPr>
        <xdr:cNvPr id="32" name="ID_5C2D438DEB89460BAE932D03B6E7A693" descr="向阳小学肖香苹17876251425"/>
        <xdr:cNvPicPr/>
      </xdr:nvPicPr>
      <xdr:blipFill>
        <a:blip r:embed="rId29"/>
        <a:stretch>
          <a:fillRect/>
        </a:stretch>
      </xdr:blipFill>
      <xdr:spPr>
        <a:xfrm>
          <a:off x="0" y="0"/>
          <a:ext cx="5461635" cy="54679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76200</xdr:colOff>
      <xdr:row>41</xdr:row>
      <xdr:rowOff>142875</xdr:rowOff>
    </xdr:to>
    <xdr:pic>
      <xdr:nvPicPr>
        <xdr:cNvPr id="33" name="ID_D7BBFCE904B14CE982E0A57E3075730B" descr="黄田坝小学，朱庆辉13826320831"/>
        <xdr:cNvPicPr/>
      </xdr:nvPicPr>
      <xdr:blipFill>
        <a:blip r:embed="rId30"/>
        <a:stretch>
          <a:fillRect/>
        </a:stretch>
      </xdr:blipFill>
      <xdr:spPr>
        <a:xfrm>
          <a:off x="0" y="0"/>
          <a:ext cx="7620000" cy="75628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561975</xdr:colOff>
      <xdr:row>47</xdr:row>
      <xdr:rowOff>85725</xdr:rowOff>
    </xdr:to>
    <xdr:pic>
      <xdr:nvPicPr>
        <xdr:cNvPr id="34" name="ID_09F162FF65EA4A4FB2D5F041B6E86BFE" descr="重阳学校，欧立平13922588234"/>
        <xdr:cNvPicPr/>
      </xdr:nvPicPr>
      <xdr:blipFill>
        <a:blip r:embed="rId31"/>
        <a:stretch>
          <a:fillRect/>
        </a:stretch>
      </xdr:blipFill>
      <xdr:spPr>
        <a:xfrm>
          <a:off x="0" y="0"/>
          <a:ext cx="6734175" cy="85915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7</xdr:row>
      <xdr:rowOff>50800</xdr:rowOff>
    </xdr:to>
    <xdr:pic>
      <xdr:nvPicPr>
        <xdr:cNvPr id="28" name="ID_76DFCFA48D3F443695BCDA5A5A6A9175"/>
        <xdr:cNvPicPr>
          <a:picLocks noChangeAspect="1"/>
        </xdr:cNvPicPr>
      </xdr:nvPicPr>
      <xdr:blipFill>
        <a:blip r:embed="rId32" r:link="rId33"/>
        <a:stretch>
          <a:fillRect/>
        </a:stretch>
      </xdr:blipFill>
      <xdr:spPr>
        <a:xfrm>
          <a:off x="6663055" y="7894955"/>
          <a:ext cx="1590675" cy="1317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abSelected="1" workbookViewId="0">
      <selection activeCell="F6" sqref="F6"/>
    </sheetView>
  </sheetViews>
  <sheetFormatPr defaultColWidth="9" defaultRowHeight="14.25" outlineLevelCol="7"/>
  <cols>
    <col min="1" max="1" width="7.5" customWidth="1"/>
    <col min="2" max="2" width="10.75" customWidth="1"/>
    <col min="3" max="3" width="15.625" customWidth="1"/>
    <col min="4" max="4" width="25" customWidth="1"/>
    <col min="5" max="5" width="28.5666666666667" customWidth="1"/>
    <col min="6" max="6" width="26.875" customWidth="1"/>
  </cols>
  <sheetData>
    <row r="1" ht="27" customHeight="1" spans="1:8">
      <c r="A1" s="1" t="s">
        <v>0</v>
      </c>
      <c r="B1" s="1"/>
      <c r="C1" s="2"/>
      <c r="D1" s="1"/>
      <c r="E1" s="1"/>
    </row>
    <row r="2" ht="31.9" customHeight="1" spans="1:8">
      <c r="A2" s="3" t="s">
        <v>1</v>
      </c>
      <c r="B2" s="3" t="s">
        <v>2</v>
      </c>
      <c r="C2" s="4"/>
      <c r="D2" s="5" t="s">
        <v>3</v>
      </c>
      <c r="E2" s="3" t="s">
        <v>4</v>
      </c>
    </row>
    <row r="3" ht="80.1" customHeight="1" spans="1:8">
      <c r="A3" s="6">
        <v>1</v>
      </c>
      <c r="B3" s="3" t="s">
        <v>5</v>
      </c>
      <c r="C3" s="4"/>
      <c r="D3" s="7" t="str">
        <f>_xlfn.DISPIMG("ID_F824E3EEA40B4EE89286D0CD06AC0E5D",1)</f>
        <v>=DISPIMG("ID_F824E3EEA40B4EE89286D0CD06AC0E5D",1)</v>
      </c>
      <c r="E3" s="7"/>
    </row>
    <row r="4" ht="80.1" customHeight="1" spans="1:8">
      <c r="A4" s="6">
        <v>2</v>
      </c>
      <c r="B4" s="3" t="s">
        <v>6</v>
      </c>
      <c r="C4" s="4"/>
      <c r="D4" s="7" t="str">
        <f>_xlfn.DISPIMG("ID_D7BBFCE904B14CE982E0A57E3075730B",1)</f>
        <v>=DISPIMG("ID_D7BBFCE904B14CE982E0A57E3075730B",1)</v>
      </c>
      <c r="E4" s="7"/>
      <c r="F4" s="8"/>
    </row>
    <row r="5" ht="80.1" customHeight="1" spans="1:8">
      <c r="A5" s="6">
        <v>3</v>
      </c>
      <c r="B5" s="3" t="s">
        <v>7</v>
      </c>
      <c r="C5" s="4"/>
      <c r="D5" t="str">
        <f>_xlfn.DISPIMG("ID_07B56D9CF82140BAA83B5D85FA601ACE",1)</f>
        <v>=DISPIMG("ID_07B56D9CF82140BAA83B5D85FA601ACE",1)</v>
      </c>
      <c r="E5" s="7"/>
      <c r="H5" s="8"/>
    </row>
    <row r="6" ht="80.1" customHeight="1" spans="1:8">
      <c r="A6" s="6">
        <v>4</v>
      </c>
      <c r="B6" s="3" t="s">
        <v>8</v>
      </c>
      <c r="C6" s="4"/>
      <c r="D6" s="7" t="str">
        <f>_xlfn.DISPIMG("ID_50010CAB21764B6182DE496C2ABB3C30",1)</f>
        <v>=DISPIMG("ID_50010CAB21764B6182DE496C2ABB3C30",1)</v>
      </c>
      <c r="E6" s="7"/>
    </row>
    <row r="7" ht="80.1" customHeight="1" spans="1:8">
      <c r="A7" s="6">
        <v>5</v>
      </c>
      <c r="B7" s="3" t="s">
        <v>9</v>
      </c>
      <c r="C7" s="4"/>
      <c r="D7" s="7" t="str">
        <f>_xlfn.DISPIMG("ID_DB25B5F2A2AC415BA2EC1ECA9573C278",1)</f>
        <v>=DISPIMG("ID_DB25B5F2A2AC415BA2EC1ECA9573C278",1)</v>
      </c>
      <c r="E7" s="7"/>
    </row>
    <row r="8" ht="82.15" customHeight="1" spans="1:8">
      <c r="A8" s="6">
        <v>6</v>
      </c>
      <c r="B8" s="3" t="s">
        <v>10</v>
      </c>
      <c r="C8" s="4"/>
      <c r="D8" s="7" t="str">
        <f>_xlfn.DISPIMG("ID_8531B31FD59641F6919E44E2516C7461",1)</f>
        <v>=DISPIMG("ID_8531B31FD59641F6919E44E2516C7461",1)</v>
      </c>
      <c r="E8" s="7"/>
    </row>
    <row r="9" ht="80.1" customHeight="1" spans="1:8">
      <c r="A9" s="6">
        <v>7</v>
      </c>
      <c r="B9" s="3" t="s">
        <v>11</v>
      </c>
      <c r="C9" s="4"/>
      <c r="D9" s="7" t="str">
        <f>_xlfn.DISPIMG("ID_47CBBA85A09447A1AAD312FBAB58D06C",1)</f>
        <v>=DISPIMG("ID_47CBBA85A09447A1AAD312FBAB58D06C",1)</v>
      </c>
      <c r="E9" s="7"/>
    </row>
    <row r="10" ht="80.1" customHeight="1" spans="1:8">
      <c r="A10" s="6">
        <v>8</v>
      </c>
      <c r="B10" s="3" t="s">
        <v>12</v>
      </c>
      <c r="C10" s="4"/>
      <c r="D10" t="str">
        <f>_xlfn.DISPIMG("ID_76DFCFA48D3F443695BCDA5A5A6A9175",1)</f>
        <v>=DISPIMG("ID_76DFCFA48D3F443695BCDA5A5A6A9175",1)</v>
      </c>
      <c r="E10" s="7"/>
    </row>
    <row r="11" ht="80.1" customHeight="1" spans="1:8">
      <c r="A11" s="6">
        <v>9</v>
      </c>
      <c r="B11" s="3" t="s">
        <v>13</v>
      </c>
      <c r="C11" s="4"/>
      <c r="D11" s="7" t="str">
        <f>_xlfn.DISPIMG("ID_501989FB1E0C47239048BE0A85A0E2B1",1)</f>
        <v>=DISPIMG("ID_501989FB1E0C47239048BE0A85A0E2B1",1)</v>
      </c>
      <c r="E11" s="7"/>
    </row>
    <row r="12" ht="80.1" customHeight="1" spans="1:8">
      <c r="A12" s="6">
        <v>10</v>
      </c>
      <c r="B12" s="3" t="s">
        <v>14</v>
      </c>
      <c r="C12" s="4"/>
      <c r="D12" s="7" t="str">
        <f>_xlfn.DISPIMG("ID_0B8070277AFD435A81F343058A82192A",1)</f>
        <v>=DISPIMG("ID_0B8070277AFD435A81F343058A82192A",1)</v>
      </c>
      <c r="E12" s="7"/>
    </row>
    <row r="13" ht="80.1" customHeight="1" spans="1:8">
      <c r="A13" s="6">
        <v>11</v>
      </c>
      <c r="B13" s="3" t="s">
        <v>15</v>
      </c>
      <c r="C13" s="4"/>
      <c r="D13" s="7" t="str">
        <f>_xlfn.DISPIMG("ID_5C2D438DEB89460BAE932D03B6E7A693",1)</f>
        <v>=DISPIMG("ID_5C2D438DEB89460BAE932D03B6E7A693",1)</v>
      </c>
      <c r="E13" s="7"/>
      <c r="F13" s="8"/>
    </row>
    <row r="14" ht="80.1" customHeight="1" spans="1:8">
      <c r="A14" s="6">
        <v>12</v>
      </c>
      <c r="B14" s="3" t="s">
        <v>16</v>
      </c>
      <c r="C14" s="4"/>
      <c r="D14" s="7" t="str">
        <f>_xlfn.DISPIMG("ID_BFE8207BC8084C2BBF80F02726F1D998",1)</f>
        <v>=DISPIMG("ID_BFE8207BC8084C2BBF80F02726F1D998",1)</v>
      </c>
      <c r="E14" s="7"/>
    </row>
    <row r="15" ht="80.1" customHeight="1" spans="1:8">
      <c r="A15" s="6">
        <v>13</v>
      </c>
      <c r="B15" s="3" t="s">
        <v>17</v>
      </c>
      <c r="C15" s="4"/>
      <c r="D15" s="7" t="str">
        <f>_xlfn.DISPIMG("ID_A4D0714F7E5A4FFFB672E2E8C241C2B3",1)</f>
        <v>=DISPIMG("ID_A4D0714F7E5A4FFFB672E2E8C241C2B3",1)</v>
      </c>
      <c r="E15" s="7"/>
    </row>
    <row r="16" ht="80.1" customHeight="1" spans="1:8">
      <c r="A16" s="6">
        <v>14</v>
      </c>
      <c r="B16" s="3" t="s">
        <v>18</v>
      </c>
      <c r="C16" s="4"/>
      <c r="D16" s="7" t="str">
        <f>_xlfn.DISPIMG("ID_5F8B8DD4986446339A7CD422DE0B13BF",1)</f>
        <v>=DISPIMG("ID_5F8B8DD4986446339A7CD422DE0B13BF",1)</v>
      </c>
      <c r="E16" s="7"/>
    </row>
    <row r="17" ht="80.1" customHeight="1" spans="1:5">
      <c r="A17" s="6">
        <v>15</v>
      </c>
      <c r="B17" s="3" t="s">
        <v>19</v>
      </c>
      <c r="C17" s="4"/>
      <c r="D17" s="7" t="str">
        <f>_xlfn.DISPIMG("ID_A0735C2F23EB4DFAA080AD29B8B78271",1)</f>
        <v>=DISPIMG("ID_A0735C2F23EB4DFAA080AD29B8B78271",1)</v>
      </c>
      <c r="E17" s="7"/>
    </row>
    <row r="18" ht="80.1" customHeight="1" spans="1:5">
      <c r="A18" s="6">
        <v>16</v>
      </c>
      <c r="B18" s="3" t="s">
        <v>20</v>
      </c>
      <c r="C18" s="4"/>
      <c r="D18" t="str">
        <f>_xlfn.DISPIMG("ID_3A4BAE81AB5D4ADDACE4912D5462480D",1)</f>
        <v>=DISPIMG("ID_3A4BAE81AB5D4ADDACE4912D5462480D",1)</v>
      </c>
      <c r="E18" s="7"/>
    </row>
    <row r="19" ht="80.1" customHeight="1" spans="1:5">
      <c r="A19" s="6">
        <v>17</v>
      </c>
      <c r="B19" s="3" t="s">
        <v>21</v>
      </c>
      <c r="C19" s="4"/>
      <c r="D19" s="7" t="str">
        <f>_xlfn.DISPIMG("ID_D4E9E48E40CE43088CC7F807A2FCF8F9",1)</f>
        <v>=DISPIMG("ID_D4E9E48E40CE43088CC7F807A2FCF8F9",1)</v>
      </c>
      <c r="E19" s="7"/>
    </row>
    <row r="20" ht="80.1" customHeight="1" spans="1:5">
      <c r="A20" s="6">
        <v>18</v>
      </c>
      <c r="B20" s="3" t="s">
        <v>22</v>
      </c>
      <c r="C20" s="4"/>
      <c r="D20" s="7" t="str">
        <f>_xlfn.DISPIMG("ID_1FDCA4B033954621817189AC6C2E8F34",1)</f>
        <v>=DISPIMG("ID_1FDCA4B033954621817189AC6C2E8F34",1)</v>
      </c>
      <c r="E20" s="7"/>
    </row>
    <row r="21" ht="80.1" customHeight="1" spans="1:5">
      <c r="A21" s="6">
        <v>19</v>
      </c>
      <c r="B21" s="3" t="s">
        <v>23</v>
      </c>
      <c r="C21" s="4"/>
      <c r="D21" s="7" t="str">
        <f>_xlfn.DISPIMG("ID_A699D892B0164480AFB05D9BD7D85512",1)</f>
        <v>=DISPIMG("ID_A699D892B0164480AFB05D9BD7D85512",1)</v>
      </c>
      <c r="E21" s="7"/>
    </row>
    <row r="22" ht="80.1" customHeight="1" spans="1:5">
      <c r="A22" s="6">
        <v>20</v>
      </c>
      <c r="B22" s="3" t="s">
        <v>24</v>
      </c>
      <c r="C22" s="4"/>
      <c r="D22" t="str">
        <f>_xlfn.DISPIMG("ID_DB192DDA63564656A15AACF3268EE497",1)</f>
        <v>=DISPIMG("ID_DB192DDA63564656A15AACF3268EE497",1)</v>
      </c>
      <c r="E22" s="7"/>
    </row>
    <row r="23" ht="80.1" customHeight="1" spans="1:5">
      <c r="A23" s="6">
        <v>21</v>
      </c>
      <c r="B23" s="3" t="s">
        <v>25</v>
      </c>
      <c r="C23" s="4"/>
      <c r="D23" s="7" t="str">
        <f>_xlfn.DISPIMG("ID_09F162FF65EA4A4FB2D5F041B6E86BFE",1)</f>
        <v>=DISPIMG("ID_09F162FF65EA4A4FB2D5F041B6E86BFE",1)</v>
      </c>
      <c r="E23" s="7"/>
    </row>
    <row r="24" ht="80.1" customHeight="1" spans="1:5">
      <c r="A24" s="6">
        <v>22</v>
      </c>
      <c r="B24" s="3" t="s">
        <v>26</v>
      </c>
      <c r="C24" s="4"/>
      <c r="D24" s="7" t="str">
        <f>_xlfn.DISPIMG("ID_701C16841B8641818F6301929462F4B4",1)</f>
        <v>=DISPIMG("ID_701C16841B8641818F6301929462F4B4",1)</v>
      </c>
      <c r="E24" s="7"/>
    </row>
    <row r="25" ht="80.1" customHeight="1" spans="1:5">
      <c r="A25" s="6">
        <v>23</v>
      </c>
      <c r="B25" s="3" t="s">
        <v>27</v>
      </c>
      <c r="C25" s="4"/>
      <c r="D25" t="str">
        <f>_xlfn.DISPIMG("ID_71D45AE7673E4CF7AE0E92E20918817C",1)</f>
        <v>=DISPIMG("ID_71D45AE7673E4CF7AE0E92E20918817C",1)</v>
      </c>
      <c r="E25" s="7"/>
    </row>
    <row r="26" ht="80.1" customHeight="1" spans="1:5">
      <c r="A26" s="6">
        <v>24</v>
      </c>
      <c r="B26" s="3" t="s">
        <v>28</v>
      </c>
      <c r="C26" s="4"/>
      <c r="D26" s="7" t="str">
        <f>_xlfn.DISPIMG("ID_F69FE66F0A7F451099A64A28B4B71CC9",1)</f>
        <v>=DISPIMG("ID_F69FE66F0A7F451099A64A28B4B71CC9",1)</v>
      </c>
      <c r="E26" s="7"/>
    </row>
    <row r="27" ht="86.85" customHeight="1" spans="1:5">
      <c r="A27" s="6">
        <v>25</v>
      </c>
      <c r="B27" s="3" t="s">
        <v>29</v>
      </c>
      <c r="C27" s="4"/>
      <c r="D27" s="7" t="str">
        <f>_xlfn.DISPIMG("ID_87067B2E678F4CA09DC4018BD8FA8043",1)</f>
        <v>=DISPIMG("ID_87067B2E678F4CA09DC4018BD8FA8043",1)</v>
      </c>
      <c r="E27" s="7"/>
    </row>
    <row r="28" ht="80.1" customHeight="1" spans="1:5">
      <c r="A28" s="6">
        <v>26</v>
      </c>
      <c r="B28" s="3" t="s">
        <v>30</v>
      </c>
      <c r="C28" s="4"/>
      <c r="D28" s="7" t="str">
        <f>_xlfn.DISPIMG("ID_23CD0415E06C459BB6C84EE5608938EB",1)</f>
        <v>=DISPIMG("ID_23CD0415E06C459BB6C84EE5608938EB",1)</v>
      </c>
      <c r="E28" s="7"/>
    </row>
    <row r="29" ht="80.1" customHeight="1" spans="1:5">
      <c r="A29" s="6">
        <v>27</v>
      </c>
      <c r="B29" s="3" t="s">
        <v>31</v>
      </c>
      <c r="C29" s="4"/>
      <c r="D29" s="7" t="str">
        <f>_xlfn.DISPIMG("ID_3E38BAE1CB0841EB9B8E38675AAC050D",1)</f>
        <v>=DISPIMG("ID_3E38BAE1CB0841EB9B8E38675AAC050D",1)</v>
      </c>
      <c r="E29" s="7"/>
    </row>
    <row r="30" ht="80.1" customHeight="1" spans="1:5">
      <c r="A30" s="6">
        <v>28</v>
      </c>
      <c r="B30" s="3" t="s">
        <v>32</v>
      </c>
      <c r="C30" s="4"/>
      <c r="D30" s="7" t="str">
        <f>_xlfn.DISPIMG("ID_83AA5B36F7AC436485B43FBCCA158D22",1)</f>
        <v>=DISPIMG("ID_83AA5B36F7AC436485B43FBCCA158D22",1)</v>
      </c>
      <c r="E30" s="7"/>
    </row>
    <row r="31" ht="80.1" customHeight="1" spans="1:5">
      <c r="A31" s="6">
        <v>29</v>
      </c>
      <c r="B31" s="3" t="s">
        <v>33</v>
      </c>
      <c r="C31" s="4"/>
      <c r="D31" s="7" t="str">
        <f>_xlfn.DISPIMG("ID_1ABC950DF0D2491B9F2977057AC13F42",1)</f>
        <v>=DISPIMG("ID_1ABC950DF0D2491B9F2977057AC13F42",1)</v>
      </c>
      <c r="E31" s="7"/>
    </row>
    <row r="32" ht="80.1" customHeight="1" spans="1:5">
      <c r="A32" s="6">
        <v>30</v>
      </c>
      <c r="B32" s="3" t="s">
        <v>34</v>
      </c>
      <c r="C32" s="4"/>
      <c r="D32" s="7" t="str">
        <f>_xlfn.DISPIMG("ID_8E8A61F9FE454BFAB486A9C5820A3540",1)</f>
        <v>=DISPIMG("ID_8E8A61F9FE454BFAB486A9C5820A3540",1)</v>
      </c>
      <c r="E32" s="7"/>
    </row>
    <row r="33" ht="80.1" customHeight="1" spans="1:5">
      <c r="A33" s="6">
        <v>31</v>
      </c>
      <c r="B33" s="3" t="s">
        <v>35</v>
      </c>
      <c r="C33" s="4"/>
      <c r="D33" s="7" t="str">
        <f>_xlfn.DISPIMG("ID_738FD223AD5149F8A182FF41020E1EF7",1)</f>
        <v>=DISPIMG("ID_738FD223AD5149F8A182FF41020E1EF7",1)</v>
      </c>
      <c r="E33" s="7"/>
    </row>
    <row r="34" ht="80.1" customHeight="1" spans="1:5">
      <c r="A34" s="6">
        <v>32</v>
      </c>
      <c r="B34" s="3" t="s">
        <v>36</v>
      </c>
      <c r="C34" s="4"/>
      <c r="D34" s="7" t="str">
        <f>_xlfn.DISPIMG("ID_003D1B4DD22F444C8AC39945DC45C12A",1)</f>
        <v>=DISPIMG("ID_003D1B4DD22F444C8AC39945DC45C12A",1)</v>
      </c>
      <c r="E34" s="7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2:E34" etc:filterBottomFollowUsedRange="0">
    <extLst/>
  </autoFilter>
  <mergeCells count="34">
    <mergeCell ref="A1:E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N18" sqref="N18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5 3 2 3 9 4 4 5 7 5 1 7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WWO_wpscloud_20260603020957-b230a22616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2006年初三升中体育考试工作会议签到表</dc:title>
  <dc:creator>wqs</dc:creator>
  <cp:lastModifiedBy>鱼鱼妈咪1406427000</cp:lastModifiedBy>
  <dcterms:created xsi:type="dcterms:W3CDTF">2026-05-10T23:26:00Z</dcterms:created>
  <dcterms:modified xsi:type="dcterms:W3CDTF">2026-07-23T08:06:03Z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wqlLaW5nc29mdCBQREYgdG8gV1BTIDEyMA</vt:lpwstr>
  </property>
  <property fmtid="{D5CDD505-2E9C-101B-9397-08002B2CF9AE}" pid="3" name="Created">
    <vt:filetime>2026-05-10T15:27:04Z</vt:filetime>
  </property>
  <property fmtid="{D5CDD505-2E9C-101B-9397-08002B2CF9AE}" pid="4" name="ICV">
    <vt:lpwstr>9AD877D974BC4BB5B71EC1CD9DC21D32_13</vt:lpwstr>
  </property>
  <property fmtid="{D5CDD505-2E9C-101B-9397-08002B2CF9AE}" pid="5" name="KSOProductBuildVer">
    <vt:lpwstr>2052-12.1.0.26895</vt:lpwstr>
  </property>
  <property fmtid="{D5CDD505-2E9C-101B-9397-08002B2CF9AE}" pid="6" name="CalculationRule">
    <vt:i4>0</vt:i4>
  </property>
</Properties>
</file>